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fibroza pulmonara" sheetId="14" r:id="rId14"/>
    <sheet name="MUCOV" sheetId="15" r:id="rId15"/>
  </sheets>
  <definedNames>
    <definedName name="_xlnm.Print_Area" localSheetId="7">'COST VOLUM ONCO'!$A$1:$I$36</definedName>
    <definedName name="_xlnm.Print_Area" localSheetId="12">'CV UNICE'!$A$1:$L$36</definedName>
  </definedNames>
  <calcPr fullCalcOnLoad="1"/>
</workbook>
</file>

<file path=xl/sharedStrings.xml><?xml version="1.0" encoding="utf-8"?>
<sst xmlns="http://schemas.openxmlformats.org/spreadsheetml/2006/main" count="563" uniqueCount="101">
  <si>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</si>
  <si>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</si>
  <si>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</si>
  <si>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</si>
  <si>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</si>
  <si>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</si>
  <si>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</si>
  <si>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</si>
  <si>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</si>
  <si>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</si>
  <si>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</si>
  <si>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</si>
  <si>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</si>
  <si>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</si>
  <si>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</si>
  <si>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</si>
  <si>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</si>
  <si>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</si>
  <si>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</si>
  <si>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</si>
  <si>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</si>
  <si>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</si>
  <si>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</si>
  <si>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</si>
  <si>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</si>
  <si>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</si>
  <si>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</si>
  <si>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</si>
  <si>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</si>
  <si>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</si>
  <si>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</si>
  <si>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</si>
  <si>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</si>
  <si>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</si>
  <si>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</si>
  <si>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</si>
  <si>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</si>
  <si>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</si>
  <si>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</si>
  <si>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</si>
  <si>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</si>
  <si>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</si>
  <si>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</si>
  <si>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</si>
  <si>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</si>
  <si>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</si>
  <si>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</si>
  <si>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</si>
  <si>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</si>
  <si>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</si>
  <si>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</si>
  <si>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</si>
  <si>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</si>
  <si>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</si>
  <si>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</si>
  <si>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</si>
  <si>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</si>
  <si>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</si>
  <si>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</si>
  <si>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</si>
  <si>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</si>
  <si>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</si>
  <si>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</si>
  <si>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</si>
  <si>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</si>
  <si>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</si>
  <si>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</si>
  <si>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</si>
  <si>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</si>
  <si>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</si>
  <si>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</si>
  <si>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</si>
  <si>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</si>
  <si>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</si>
  <si>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</si>
  <si>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</si>
  <si>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</si>
  <si>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</si>
  <si>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</si>
  <si>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AVASTIN+AFINITOR(SENTINTA)</t>
  </si>
  <si>
    <t>G31A</t>
  </si>
  <si>
    <t>G31G</t>
  </si>
  <si>
    <t>G17</t>
  </si>
  <si>
    <t>fibroza pulmonara</t>
  </si>
  <si>
    <t>SITUATIA CONSUMULUI DE MEDICAMENTE IN LUNA IULIE 2022</t>
  </si>
  <si>
    <t>SITUATIA CONSUMULUI DE MEDICAMENTE PENTRU PENSIONARI CU PENSII&lt;= 1429 LEI IULIE 2022</t>
  </si>
  <si>
    <t>SITUATIA CONSUMULUI DE MEDICAMENTE COST VOLUM PENTRU PENSIONARI  PANA LA 1299 LEI IULIE 2022</t>
  </si>
  <si>
    <t>SITUATIA CONSUMULUI DE MEDICAMENTE PENTRU DIABET   LUNA IULIE 2022</t>
  </si>
  <si>
    <t>SITUATIA CONSUMULUI DE MEDICAMENTE PENTRU INSULINE LUNA IULIE 2022</t>
  </si>
  <si>
    <t>SITUATIA CONSUMULUI DE MEDICAMENTE LA  DIABET SI INSULINE IULIE 2022</t>
  </si>
  <si>
    <t>-</t>
  </si>
  <si>
    <t>SITUATIA CONSUMULUI DE MEDICAMENTE PENTRU ONCOLOGIE  LUNA IULIE  2022</t>
  </si>
  <si>
    <t>SITUATIA CONSUMULUI DE MEDICAMENTE LA STARI POSTTRANSPLANT IULIE 2022</t>
  </si>
  <si>
    <t>IULIE</t>
  </si>
  <si>
    <t>SITUATIA CONSUMULUI DE MEDICAMENTE PENTRU SCLEROZA   LUNA IULIE 2022</t>
  </si>
  <si>
    <t>SITUATIA CONSUMULUI DE MEDICAMENTE LA fibroza pulmonara IULIE 2022</t>
  </si>
  <si>
    <t>SITUATIA CONSUMULUI DE MEDIC. PENTRU UNICE COST VOLUM   LUNA IULIE 2022</t>
  </si>
  <si>
    <t>SITUATIA CONSUMULUI LA TESTE PENTRU LUNA IULIE 2022</t>
  </si>
  <si>
    <t>SITUATIA CONSUMULUI DE MEDICAMENTE PENTRU PNS COST VOLUM   LUNA IULIE 2022</t>
  </si>
  <si>
    <t>SITUATIA CONSUMULUI DE MEDICAMENTE PENTRU MUCOVISCIDOZA  COST VOLUM   LUNA IULIE 2022</t>
  </si>
  <si>
    <t>SITUATIA CONSUMULUI DE MEDICAMENTE LA STARI MUCOVISCIDOZA IULIE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</si>
</sst>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4" fontId="13" fillId="0" borderId="6" xfId="0" applyNumberFormat="1" applyFont="1" applyBorder="1" applyAlignment="1">
      <alignment/>
    </xf>
    <xf numFmtId="4" fontId="11" fillId="0" borderId="5" xfId="0" applyNumberFormat="1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266"/>
  <sheetViews>
    <sheetView tabSelected="1" workbookViewId="0" topLeftCell="A1">
      <selection activeCell="AA13" sqref="AA13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5" width="21.421875" style="0" customWidth="1"/>
    <col min="6" max="6" width="18.7109375" style="0" customWidth="1"/>
    <col min="7" max="7" width="17.8515625" style="0" bestFit="1" customWidth="1"/>
    <col min="8" max="8" width="16.28125" style="0" customWidth="1"/>
    <col min="9" max="9" width="15.28125" style="16" bestFit="1" customWidth="1"/>
    <col min="10" max="11" width="12.140625" style="0" customWidth="1"/>
    <col min="12" max="12" width="14.140625" style="0" bestFit="1" customWidth="1"/>
    <col min="13" max="13" width="14.28125" style="0" bestFit="1" customWidth="1"/>
    <col min="14" max="14" width="15.57421875" style="0" bestFit="1" customWidth="1"/>
    <col min="15" max="15" width="16.8515625" style="0" customWidth="1"/>
    <col min="16" max="16" width="15.57421875" style="0" customWidth="1"/>
    <col min="17" max="17" width="15.57421875" style="0" bestFit="1" customWidth="1"/>
    <col min="18" max="18" width="17.28125" style="0" bestFit="1" customWidth="1"/>
    <col min="19" max="19" width="16.00390625" style="0" bestFit="1" customWidth="1"/>
    <col min="20" max="20" width="18.421875" style="0" bestFit="1" customWidth="1"/>
    <col min="21" max="21" width="18.421875" style="11" bestFit="1" customWidth="1"/>
    <col min="22" max="54" width="9.140625" style="4" customWidth="1"/>
  </cols>
  <sheetData>
    <row r="3" spans="2:21" ht="15.75">
      <c r="B3" s="73" t="s">
        <v>84</v>
      </c>
      <c r="C3" s="73"/>
      <c r="D3" s="73"/>
      <c r="E3" s="73"/>
      <c r="F3" s="73"/>
      <c r="G3" s="73"/>
      <c r="H3" s="73"/>
      <c r="I3" s="73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20"/>
    </row>
    <row r="4" spans="1:21" ht="31.5">
      <c r="A4" s="44" t="s">
        <v>0</v>
      </c>
      <c r="B4" s="45" t="s">
        <v>1</v>
      </c>
      <c r="C4" s="46" t="s">
        <v>2</v>
      </c>
      <c r="D4" s="46" t="s">
        <v>3</v>
      </c>
      <c r="E4" s="46"/>
      <c r="F4" s="46" t="s">
        <v>4</v>
      </c>
      <c r="G4" s="46" t="s">
        <v>5</v>
      </c>
      <c r="H4" s="46" t="s">
        <v>41</v>
      </c>
      <c r="I4" s="47" t="s">
        <v>43</v>
      </c>
      <c r="J4" s="46" t="s">
        <v>44</v>
      </c>
      <c r="K4" s="46" t="s">
        <v>82</v>
      </c>
      <c r="L4" s="46" t="s">
        <v>48</v>
      </c>
      <c r="M4" s="46" t="s">
        <v>45</v>
      </c>
      <c r="N4" s="46" t="s">
        <v>46</v>
      </c>
      <c r="O4" s="46" t="s">
        <v>51</v>
      </c>
      <c r="P4" s="46" t="s">
        <v>49</v>
      </c>
      <c r="Q4" s="46" t="s">
        <v>47</v>
      </c>
      <c r="R4" s="46" t="s">
        <v>50</v>
      </c>
      <c r="S4" s="46" t="s">
        <v>53</v>
      </c>
      <c r="T4" s="48" t="s">
        <v>39</v>
      </c>
      <c r="U4" s="47" t="s">
        <v>52</v>
      </c>
    </row>
    <row r="5" spans="1:22" ht="15.75">
      <c r="A5" s="49">
        <v>1</v>
      </c>
      <c r="B5" s="50" t="s">
        <v>6</v>
      </c>
      <c r="C5" s="21">
        <v>45128.68</v>
      </c>
      <c r="D5" s="21">
        <v>53551.4</v>
      </c>
      <c r="E5" s="21">
        <f>F5+G5+S5</f>
        <v>104470.73000000001</v>
      </c>
      <c r="F5" s="21">
        <v>51107.25</v>
      </c>
      <c r="G5" s="21">
        <v>4057.14</v>
      </c>
      <c r="H5" s="21">
        <v>5010.22</v>
      </c>
      <c r="I5" s="22">
        <v>491.69</v>
      </c>
      <c r="J5" s="21"/>
      <c r="K5" s="21"/>
      <c r="L5" s="21"/>
      <c r="M5" s="21"/>
      <c r="N5" s="21">
        <v>33546.41</v>
      </c>
      <c r="O5" s="21">
        <v>4803</v>
      </c>
      <c r="P5" s="21">
        <v>4204.69</v>
      </c>
      <c r="Q5" s="21">
        <v>1561.92</v>
      </c>
      <c r="R5" s="21">
        <v>4698.63</v>
      </c>
      <c r="S5" s="51">
        <f>I5+J5+K5+L5+M5+N5+O5+P5+Q5+R5</f>
        <v>49306.340000000004</v>
      </c>
      <c r="T5" s="63">
        <f aca="true" t="shared" si="0" ref="T5:T35">C5+D5+F5+G5+H5+S5</f>
        <v>208161.03000000003</v>
      </c>
      <c r="U5" s="52">
        <f>T5-S5</f>
        <v>158854.69000000003</v>
      </c>
      <c r="V5" s="17"/>
    </row>
    <row r="6" spans="1:22" ht="15.75">
      <c r="A6" s="49">
        <v>2</v>
      </c>
      <c r="B6" s="50" t="s">
        <v>7</v>
      </c>
      <c r="C6" s="21">
        <v>22237.49</v>
      </c>
      <c r="D6" s="21">
        <v>24394.68</v>
      </c>
      <c r="E6" s="21">
        <f aca="true" t="shared" si="1" ref="E6:E35">F6+G6+S6</f>
        <v>14435.419999999998</v>
      </c>
      <c r="F6" s="21">
        <v>9808.64</v>
      </c>
      <c r="G6" s="21">
        <v>4626.78</v>
      </c>
      <c r="H6" s="21">
        <v>2093.7</v>
      </c>
      <c r="I6" s="22"/>
      <c r="J6" s="21"/>
      <c r="K6" s="21"/>
      <c r="L6" s="21"/>
      <c r="M6" s="21"/>
      <c r="N6" s="21"/>
      <c r="O6" s="21"/>
      <c r="P6" s="21"/>
      <c r="Q6" s="21"/>
      <c r="R6" s="21"/>
      <c r="S6" s="51">
        <f aca="true" t="shared" si="2" ref="S6:S35">I6+J6+K6+L6+M6+N6+O6+P6+Q6+R6</f>
        <v>0</v>
      </c>
      <c r="T6" s="63">
        <f t="shared" si="0"/>
        <v>63161.28999999999</v>
      </c>
      <c r="U6" s="52">
        <f aca="true" t="shared" si="3" ref="U6:U35">T6-S6</f>
        <v>63161.28999999999</v>
      </c>
      <c r="V6" s="17"/>
    </row>
    <row r="7" spans="1:22" ht="15.75">
      <c r="A7" s="49">
        <v>3</v>
      </c>
      <c r="B7" s="50" t="s">
        <v>8</v>
      </c>
      <c r="C7" s="21">
        <v>16965.31</v>
      </c>
      <c r="D7" s="21">
        <v>20515.02</v>
      </c>
      <c r="E7" s="21">
        <f t="shared" si="1"/>
        <v>13362.44</v>
      </c>
      <c r="F7" s="21">
        <v>12351.34</v>
      </c>
      <c r="G7" s="21">
        <v>1011.1</v>
      </c>
      <c r="H7" s="21">
        <v>4262.89</v>
      </c>
      <c r="I7" s="22"/>
      <c r="J7" s="21"/>
      <c r="K7" s="21"/>
      <c r="L7" s="21"/>
      <c r="M7" s="21"/>
      <c r="N7" s="21"/>
      <c r="O7" s="21"/>
      <c r="P7" s="21"/>
      <c r="Q7" s="21"/>
      <c r="R7" s="21"/>
      <c r="S7" s="51">
        <f t="shared" si="2"/>
        <v>0</v>
      </c>
      <c r="T7" s="63">
        <f t="shared" si="0"/>
        <v>55105.659999999996</v>
      </c>
      <c r="U7" s="52">
        <f t="shared" si="3"/>
        <v>55105.659999999996</v>
      </c>
      <c r="V7" s="17"/>
    </row>
    <row r="8" spans="1:22" ht="15.75">
      <c r="A8" s="49">
        <v>4</v>
      </c>
      <c r="B8" s="50" t="s">
        <v>9</v>
      </c>
      <c r="C8" s="21">
        <v>19264.92</v>
      </c>
      <c r="D8" s="21">
        <v>25548.65</v>
      </c>
      <c r="E8" s="21">
        <f t="shared" si="1"/>
        <v>60874.119999999995</v>
      </c>
      <c r="F8" s="21">
        <v>37826.61</v>
      </c>
      <c r="G8" s="22">
        <v>1416.31</v>
      </c>
      <c r="H8" s="21">
        <v>4193.5</v>
      </c>
      <c r="I8" s="22"/>
      <c r="L8" s="21"/>
      <c r="M8" s="21"/>
      <c r="N8" s="21">
        <v>11949.86</v>
      </c>
      <c r="O8" s="21"/>
      <c r="P8" s="21"/>
      <c r="Q8" s="21"/>
      <c r="R8" s="21">
        <v>9681.34</v>
      </c>
      <c r="S8" s="51">
        <f t="shared" si="2"/>
        <v>21631.2</v>
      </c>
      <c r="T8" s="63">
        <f t="shared" si="0"/>
        <v>109881.18999999999</v>
      </c>
      <c r="U8" s="52">
        <f t="shared" si="3"/>
        <v>88249.98999999999</v>
      </c>
      <c r="V8" s="17"/>
    </row>
    <row r="9" spans="1:22" ht="15.75">
      <c r="A9" s="49">
        <v>5</v>
      </c>
      <c r="B9" s="50" t="s">
        <v>10</v>
      </c>
      <c r="C9" s="21">
        <v>66255.95</v>
      </c>
      <c r="D9" s="21">
        <v>78652.89</v>
      </c>
      <c r="E9" s="21">
        <f t="shared" si="1"/>
        <v>215116.81</v>
      </c>
      <c r="F9" s="21">
        <v>173739.46</v>
      </c>
      <c r="G9" s="21">
        <v>7833.14</v>
      </c>
      <c r="H9" s="21">
        <v>9068.82</v>
      </c>
      <c r="I9" s="22">
        <v>1448.88</v>
      </c>
      <c r="J9" s="21"/>
      <c r="K9" s="21"/>
      <c r="L9" s="21"/>
      <c r="M9" s="21"/>
      <c r="N9" s="21">
        <v>19518.83</v>
      </c>
      <c r="O9" s="21">
        <v>1075.7</v>
      </c>
      <c r="P9" s="21">
        <v>3470.69</v>
      </c>
      <c r="Q9" s="21"/>
      <c r="R9" s="21">
        <v>8030.11</v>
      </c>
      <c r="S9" s="51">
        <f t="shared" si="2"/>
        <v>33544.21</v>
      </c>
      <c r="T9" s="63">
        <f t="shared" si="0"/>
        <v>369094.47000000003</v>
      </c>
      <c r="U9" s="52">
        <f t="shared" si="3"/>
        <v>335550.26</v>
      </c>
      <c r="V9" s="69"/>
    </row>
    <row r="10" spans="1:22" ht="15" customHeight="1">
      <c r="A10" s="49">
        <v>6</v>
      </c>
      <c r="B10" s="50" t="s">
        <v>54</v>
      </c>
      <c r="C10" s="21">
        <v>68651.42</v>
      </c>
      <c r="D10" s="21">
        <v>92941.06</v>
      </c>
      <c r="E10" s="21">
        <f t="shared" si="1"/>
        <v>74670.34999999999</v>
      </c>
      <c r="F10" s="21">
        <v>60933.85</v>
      </c>
      <c r="G10" s="21">
        <v>4504.42</v>
      </c>
      <c r="H10" s="21">
        <v>12602.44</v>
      </c>
      <c r="I10" s="22">
        <v>655.59</v>
      </c>
      <c r="J10" s="21"/>
      <c r="K10" s="21"/>
      <c r="L10" s="21"/>
      <c r="M10" s="21">
        <v>2151.41</v>
      </c>
      <c r="N10" s="21">
        <v>3212.54</v>
      </c>
      <c r="O10" s="21"/>
      <c r="P10" s="21">
        <v>3212.54</v>
      </c>
      <c r="Q10" s="21"/>
      <c r="R10" s="21"/>
      <c r="S10" s="51">
        <f t="shared" si="2"/>
        <v>9232.08</v>
      </c>
      <c r="T10" s="63">
        <f t="shared" si="0"/>
        <v>248865.27</v>
      </c>
      <c r="U10" s="52">
        <f t="shared" si="3"/>
        <v>239633.19</v>
      </c>
      <c r="V10" s="17"/>
    </row>
    <row r="11" spans="1:22" ht="15.75">
      <c r="A11" s="49">
        <v>7</v>
      </c>
      <c r="B11" s="50" t="s">
        <v>11</v>
      </c>
      <c r="C11" s="21">
        <v>23230.55</v>
      </c>
      <c r="D11" s="21">
        <v>13035.09</v>
      </c>
      <c r="E11" s="21">
        <f t="shared" si="1"/>
        <v>51558.18000000001</v>
      </c>
      <c r="F11" s="21">
        <v>35121.26</v>
      </c>
      <c r="G11" s="21">
        <v>572.41</v>
      </c>
      <c r="H11" s="21">
        <v>899.75</v>
      </c>
      <c r="I11" s="22">
        <v>3035.47</v>
      </c>
      <c r="J11" s="21"/>
      <c r="K11" s="21"/>
      <c r="L11" s="21">
        <v>7734.6</v>
      </c>
      <c r="M11" s="21"/>
      <c r="N11" s="21">
        <v>5094.44</v>
      </c>
      <c r="O11" s="21"/>
      <c r="P11" s="21"/>
      <c r="Q11" s="21"/>
      <c r="R11" s="21"/>
      <c r="S11" s="51">
        <f t="shared" si="2"/>
        <v>15864.509999999998</v>
      </c>
      <c r="T11" s="63">
        <f t="shared" si="0"/>
        <v>88723.56999999999</v>
      </c>
      <c r="U11" s="52">
        <f t="shared" si="3"/>
        <v>72859.06</v>
      </c>
      <c r="V11" s="17"/>
    </row>
    <row r="12" spans="1:22" ht="15.75">
      <c r="A12" s="49">
        <v>8</v>
      </c>
      <c r="B12" s="50" t="s">
        <v>12</v>
      </c>
      <c r="C12" s="21">
        <v>19278.57</v>
      </c>
      <c r="D12" s="23">
        <v>28640.5</v>
      </c>
      <c r="E12" s="21">
        <f t="shared" si="1"/>
        <v>25437.21</v>
      </c>
      <c r="F12" s="21">
        <v>24036.78</v>
      </c>
      <c r="G12" s="21">
        <v>1400.43</v>
      </c>
      <c r="H12" s="21">
        <v>3071.33</v>
      </c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51">
        <f t="shared" si="2"/>
        <v>0</v>
      </c>
      <c r="T12" s="63">
        <f t="shared" si="0"/>
        <v>76427.61</v>
      </c>
      <c r="U12" s="52">
        <f t="shared" si="3"/>
        <v>76427.61</v>
      </c>
      <c r="V12" s="17"/>
    </row>
    <row r="13" spans="1:22" ht="15.75">
      <c r="A13" s="49">
        <v>9</v>
      </c>
      <c r="B13" s="50" t="s">
        <v>13</v>
      </c>
      <c r="C13" s="21">
        <v>27471.41</v>
      </c>
      <c r="D13" s="21">
        <v>33939.12</v>
      </c>
      <c r="E13" s="21">
        <f t="shared" si="1"/>
        <v>26267.530000000002</v>
      </c>
      <c r="F13" s="21">
        <v>21042.88</v>
      </c>
      <c r="G13" s="21">
        <v>1992.92</v>
      </c>
      <c r="H13" s="21">
        <v>4976.61</v>
      </c>
      <c r="I13" s="22">
        <v>3231.73</v>
      </c>
      <c r="J13" s="21"/>
      <c r="K13" s="21"/>
      <c r="L13" s="21"/>
      <c r="M13" s="21"/>
      <c r="N13" s="21"/>
      <c r="O13" s="21"/>
      <c r="P13" s="21"/>
      <c r="Q13" s="21"/>
      <c r="R13" s="21"/>
      <c r="S13" s="51">
        <f t="shared" si="2"/>
        <v>3231.73</v>
      </c>
      <c r="T13" s="63">
        <f t="shared" si="0"/>
        <v>92654.67</v>
      </c>
      <c r="U13" s="52">
        <f t="shared" si="3"/>
        <v>89422.94</v>
      </c>
      <c r="V13" s="17"/>
    </row>
    <row r="14" spans="1:22" ht="15.75">
      <c r="A14" s="49">
        <v>10</v>
      </c>
      <c r="B14" s="50" t="s">
        <v>14</v>
      </c>
      <c r="C14" s="21">
        <v>17920.5</v>
      </c>
      <c r="D14" s="21">
        <v>17240.7</v>
      </c>
      <c r="E14" s="21">
        <f t="shared" si="1"/>
        <v>7183.78</v>
      </c>
      <c r="F14" s="21">
        <v>5531.17</v>
      </c>
      <c r="G14" s="21">
        <v>1652.61</v>
      </c>
      <c r="H14" s="21">
        <v>1888.69</v>
      </c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51">
        <f t="shared" si="2"/>
        <v>0</v>
      </c>
      <c r="T14" s="63">
        <f t="shared" si="0"/>
        <v>44233.67</v>
      </c>
      <c r="U14" s="52">
        <f t="shared" si="3"/>
        <v>44233.67</v>
      </c>
      <c r="V14" s="17"/>
    </row>
    <row r="15" spans="1:22" ht="15.75">
      <c r="A15" s="49">
        <v>11</v>
      </c>
      <c r="B15" s="50" t="s">
        <v>15</v>
      </c>
      <c r="C15" s="21">
        <v>55148.74</v>
      </c>
      <c r="D15" s="21">
        <v>58792.89</v>
      </c>
      <c r="E15" s="21">
        <f t="shared" si="1"/>
        <v>48276.92</v>
      </c>
      <c r="F15" s="21">
        <v>33306.38</v>
      </c>
      <c r="G15" s="21">
        <v>7306.84</v>
      </c>
      <c r="H15" s="21">
        <v>5162.26</v>
      </c>
      <c r="I15" s="22"/>
      <c r="J15" s="21"/>
      <c r="K15" s="21"/>
      <c r="L15" s="21">
        <v>7663.7</v>
      </c>
      <c r="M15" s="21"/>
      <c r="N15" s="21"/>
      <c r="O15" s="21"/>
      <c r="P15" s="21"/>
      <c r="Q15" s="21"/>
      <c r="R15" s="21"/>
      <c r="S15" s="51">
        <f t="shared" si="2"/>
        <v>7663.7</v>
      </c>
      <c r="T15" s="63">
        <f t="shared" si="0"/>
        <v>167380.81000000003</v>
      </c>
      <c r="U15" s="52">
        <f t="shared" si="3"/>
        <v>159717.11000000002</v>
      </c>
      <c r="V15" s="17"/>
    </row>
    <row r="16" spans="1:22" ht="15.75">
      <c r="A16" s="49">
        <v>12</v>
      </c>
      <c r="B16" s="50" t="s">
        <v>16</v>
      </c>
      <c r="C16" s="21">
        <v>17218.74</v>
      </c>
      <c r="D16" s="21">
        <v>18248.29</v>
      </c>
      <c r="E16" s="21">
        <f t="shared" si="1"/>
        <v>9698.6</v>
      </c>
      <c r="F16" s="21">
        <v>7977.77</v>
      </c>
      <c r="G16" s="21">
        <v>1720.83</v>
      </c>
      <c r="H16" s="21">
        <v>2879.1</v>
      </c>
      <c r="I16" s="24"/>
      <c r="J16" s="21"/>
      <c r="K16" s="21"/>
      <c r="L16" s="21"/>
      <c r="M16" s="21"/>
      <c r="N16" s="21"/>
      <c r="O16" s="21"/>
      <c r="P16" s="21"/>
      <c r="Q16" s="21"/>
      <c r="R16" s="21"/>
      <c r="S16" s="51">
        <f t="shared" si="2"/>
        <v>0</v>
      </c>
      <c r="T16" s="63">
        <f t="shared" si="0"/>
        <v>48044.73</v>
      </c>
      <c r="U16" s="52">
        <f t="shared" si="3"/>
        <v>48044.73</v>
      </c>
      <c r="V16" s="17"/>
    </row>
    <row r="17" spans="1:22" ht="15.75">
      <c r="A17" s="49">
        <v>13</v>
      </c>
      <c r="B17" s="50" t="s">
        <v>17</v>
      </c>
      <c r="C17" s="21">
        <v>9892.26</v>
      </c>
      <c r="D17" s="21">
        <v>13769.77</v>
      </c>
      <c r="E17" s="21">
        <f t="shared" si="1"/>
        <v>4679.59</v>
      </c>
      <c r="F17" s="21">
        <v>3813.36</v>
      </c>
      <c r="G17" s="21">
        <v>866.23</v>
      </c>
      <c r="H17" s="21">
        <v>1468.43</v>
      </c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51">
        <f t="shared" si="2"/>
        <v>0</v>
      </c>
      <c r="T17" s="63">
        <f t="shared" si="0"/>
        <v>29810.05</v>
      </c>
      <c r="U17" s="52">
        <f t="shared" si="3"/>
        <v>29810.05</v>
      </c>
      <c r="V17" s="17"/>
    </row>
    <row r="18" spans="1:22" ht="15.75">
      <c r="A18" s="49">
        <v>14</v>
      </c>
      <c r="B18" s="50" t="s">
        <v>18</v>
      </c>
      <c r="C18" s="21">
        <v>27144.43</v>
      </c>
      <c r="D18" s="21">
        <v>16613.58</v>
      </c>
      <c r="E18" s="21">
        <f t="shared" si="1"/>
        <v>29974.42</v>
      </c>
      <c r="F18" s="21">
        <v>29237.78</v>
      </c>
      <c r="G18" s="21">
        <v>244.95</v>
      </c>
      <c r="H18" s="21">
        <v>2733.49</v>
      </c>
      <c r="I18" s="22">
        <v>491.69</v>
      </c>
      <c r="J18" s="21"/>
      <c r="K18" s="21"/>
      <c r="L18" s="21"/>
      <c r="M18" s="21"/>
      <c r="N18" s="21"/>
      <c r="O18" s="21"/>
      <c r="P18" s="21"/>
      <c r="Q18" s="21"/>
      <c r="R18" s="21"/>
      <c r="S18" s="51">
        <f t="shared" si="2"/>
        <v>491.69</v>
      </c>
      <c r="T18" s="63">
        <f t="shared" si="0"/>
        <v>76465.92000000001</v>
      </c>
      <c r="U18" s="52">
        <f t="shared" si="3"/>
        <v>75974.23000000001</v>
      </c>
      <c r="V18" s="17"/>
    </row>
    <row r="19" spans="1:54" s="68" customFormat="1" ht="15.75">
      <c r="A19" s="49">
        <v>15</v>
      </c>
      <c r="B19" s="50" t="s">
        <v>19</v>
      </c>
      <c r="C19" s="21">
        <v>54475.3</v>
      </c>
      <c r="D19" s="21">
        <v>65481.86</v>
      </c>
      <c r="E19" s="21">
        <f t="shared" si="1"/>
        <v>74486.45</v>
      </c>
      <c r="F19" s="21">
        <v>44785.2</v>
      </c>
      <c r="G19" s="21">
        <v>16517.14</v>
      </c>
      <c r="H19" s="21">
        <v>8020.7</v>
      </c>
      <c r="I19" s="21">
        <v>327.78</v>
      </c>
      <c r="J19" s="21"/>
      <c r="K19" s="21"/>
      <c r="L19" s="21">
        <v>808.89</v>
      </c>
      <c r="M19" s="21"/>
      <c r="N19" s="21">
        <v>9500.23</v>
      </c>
      <c r="O19" s="21"/>
      <c r="P19" s="21">
        <v>2547.21</v>
      </c>
      <c r="Q19" s="21"/>
      <c r="R19" s="21"/>
      <c r="S19" s="51">
        <f t="shared" si="2"/>
        <v>13184.11</v>
      </c>
      <c r="T19" s="63">
        <f t="shared" si="0"/>
        <v>202464.31</v>
      </c>
      <c r="U19" s="52">
        <f t="shared" si="3"/>
        <v>189280.2</v>
      </c>
      <c r="V19" s="1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1:22" ht="15.75">
      <c r="A20" s="49">
        <v>16</v>
      </c>
      <c r="B20" s="50" t="s">
        <v>20</v>
      </c>
      <c r="C20" s="21">
        <v>3604.79</v>
      </c>
      <c r="D20" s="21">
        <v>4381.07</v>
      </c>
      <c r="E20" s="21">
        <f t="shared" si="1"/>
        <v>7573.15</v>
      </c>
      <c r="F20" s="21">
        <v>6827.67</v>
      </c>
      <c r="G20" s="21">
        <v>745.48</v>
      </c>
      <c r="H20" s="21">
        <v>142.62</v>
      </c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51">
        <f t="shared" si="2"/>
        <v>0</v>
      </c>
      <c r="T20" s="63">
        <f t="shared" si="0"/>
        <v>15701.63</v>
      </c>
      <c r="U20" s="52">
        <f t="shared" si="3"/>
        <v>15701.63</v>
      </c>
      <c r="V20" s="17"/>
    </row>
    <row r="21" spans="1:22" ht="15.75">
      <c r="A21" s="49">
        <v>17</v>
      </c>
      <c r="B21" s="50" t="s">
        <v>21</v>
      </c>
      <c r="C21" s="21">
        <v>6988.52</v>
      </c>
      <c r="D21" s="21">
        <v>7028.26</v>
      </c>
      <c r="E21" s="21">
        <f t="shared" si="1"/>
        <v>8225.01</v>
      </c>
      <c r="F21" s="21">
        <v>7765.4</v>
      </c>
      <c r="G21" s="21">
        <v>459.61</v>
      </c>
      <c r="H21" s="21">
        <v>914.16</v>
      </c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51">
        <f t="shared" si="2"/>
        <v>0</v>
      </c>
      <c r="T21" s="63">
        <f t="shared" si="0"/>
        <v>23155.95</v>
      </c>
      <c r="U21" s="52">
        <f t="shared" si="3"/>
        <v>23155.95</v>
      </c>
      <c r="V21" s="17"/>
    </row>
    <row r="22" spans="1:22" ht="15.75">
      <c r="A22" s="49">
        <v>18</v>
      </c>
      <c r="B22" s="50" t="s">
        <v>22</v>
      </c>
      <c r="C22" s="21">
        <v>44257.96</v>
      </c>
      <c r="D22" s="21">
        <v>62830.9</v>
      </c>
      <c r="E22" s="21">
        <f t="shared" si="1"/>
        <v>155696.84</v>
      </c>
      <c r="F22" s="21">
        <v>47576.12</v>
      </c>
      <c r="G22" s="21">
        <v>2181.64</v>
      </c>
      <c r="H22" s="21">
        <v>6415.19</v>
      </c>
      <c r="I22" s="21">
        <v>957.16</v>
      </c>
      <c r="J22" s="21"/>
      <c r="K22" s="21"/>
      <c r="L22" s="21"/>
      <c r="M22" s="21">
        <v>4302.81</v>
      </c>
      <c r="N22" s="21">
        <v>75937.98</v>
      </c>
      <c r="O22" s="21">
        <v>4302.8</v>
      </c>
      <c r="P22" s="21">
        <v>8605.62</v>
      </c>
      <c r="Q22" s="72"/>
      <c r="R22" s="21">
        <v>11832.71</v>
      </c>
      <c r="S22" s="51">
        <f t="shared" si="2"/>
        <v>105939.07999999999</v>
      </c>
      <c r="T22" s="63">
        <f t="shared" si="0"/>
        <v>269200.89</v>
      </c>
      <c r="U22" s="52">
        <f t="shared" si="3"/>
        <v>163261.81000000003</v>
      </c>
      <c r="V22" s="17"/>
    </row>
    <row r="23" spans="1:22" ht="15.75">
      <c r="A23" s="49">
        <v>19</v>
      </c>
      <c r="B23" s="50" t="s">
        <v>23</v>
      </c>
      <c r="C23" s="21">
        <v>22998.44</v>
      </c>
      <c r="D23" s="21">
        <v>33192.14</v>
      </c>
      <c r="E23" s="21">
        <f t="shared" si="1"/>
        <v>24296.59</v>
      </c>
      <c r="F23" s="21">
        <v>20124.82</v>
      </c>
      <c r="G23" s="21">
        <v>2534.59</v>
      </c>
      <c r="H23" s="21">
        <v>3527.26</v>
      </c>
      <c r="I23" s="22">
        <v>491.68</v>
      </c>
      <c r="J23" s="21"/>
      <c r="K23" s="21"/>
      <c r="L23" s="21"/>
      <c r="M23" s="21"/>
      <c r="N23" s="21"/>
      <c r="O23" s="21"/>
      <c r="P23" s="21"/>
      <c r="Q23" s="21">
        <v>1145.5</v>
      </c>
      <c r="R23" s="21"/>
      <c r="S23" s="51">
        <f t="shared" si="2"/>
        <v>1637.18</v>
      </c>
      <c r="T23" s="63">
        <f t="shared" si="0"/>
        <v>84014.42999999998</v>
      </c>
      <c r="U23" s="52">
        <f t="shared" si="3"/>
        <v>82377.24999999999</v>
      </c>
      <c r="V23" s="17"/>
    </row>
    <row r="24" spans="1:22" ht="15.75">
      <c r="A24" s="49">
        <v>20</v>
      </c>
      <c r="B24" s="50" t="s">
        <v>24</v>
      </c>
      <c r="C24" s="21">
        <v>14865.72</v>
      </c>
      <c r="D24" s="21">
        <v>18570.52</v>
      </c>
      <c r="E24" s="21">
        <f t="shared" si="1"/>
        <v>7317.4</v>
      </c>
      <c r="F24" s="21">
        <v>6030.94</v>
      </c>
      <c r="G24" s="21">
        <v>1286.46</v>
      </c>
      <c r="H24" s="21">
        <v>2963.77</v>
      </c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51">
        <f t="shared" si="2"/>
        <v>0</v>
      </c>
      <c r="T24" s="63">
        <f t="shared" si="0"/>
        <v>43717.409999999996</v>
      </c>
      <c r="U24" s="52">
        <f t="shared" si="3"/>
        <v>43717.409999999996</v>
      </c>
      <c r="V24" s="17"/>
    </row>
    <row r="25" spans="1:22" ht="15.75">
      <c r="A25" s="49">
        <v>21</v>
      </c>
      <c r="B25" s="50" t="s">
        <v>25</v>
      </c>
      <c r="C25" s="21">
        <v>10077.33</v>
      </c>
      <c r="D25" s="21">
        <v>12194.77</v>
      </c>
      <c r="E25" s="21">
        <f t="shared" si="1"/>
        <v>8374.77</v>
      </c>
      <c r="F25" s="21">
        <v>7879.7</v>
      </c>
      <c r="G25" s="21">
        <v>495.07</v>
      </c>
      <c r="H25" s="21">
        <v>1332.54</v>
      </c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51">
        <f t="shared" si="2"/>
        <v>0</v>
      </c>
      <c r="T25" s="63">
        <f t="shared" si="0"/>
        <v>31979.41</v>
      </c>
      <c r="U25" s="52">
        <f t="shared" si="3"/>
        <v>31979.41</v>
      </c>
      <c r="V25" s="17"/>
    </row>
    <row r="26" spans="1:22" ht="15.75">
      <c r="A26" s="49">
        <v>22</v>
      </c>
      <c r="B26" s="50" t="s">
        <v>26</v>
      </c>
      <c r="C26" s="21">
        <v>84405.69</v>
      </c>
      <c r="D26" s="21">
        <v>102109.44</v>
      </c>
      <c r="E26" s="21">
        <f t="shared" si="1"/>
        <v>88871.69</v>
      </c>
      <c r="F26" s="21">
        <v>35989.41</v>
      </c>
      <c r="G26" s="21">
        <v>4006.93</v>
      </c>
      <c r="H26" s="21">
        <v>12656.82</v>
      </c>
      <c r="I26" s="22">
        <v>491.69</v>
      </c>
      <c r="J26" s="21"/>
      <c r="K26" s="21"/>
      <c r="L26" s="21"/>
      <c r="M26" s="21">
        <v>4302.82</v>
      </c>
      <c r="N26" s="21">
        <v>22431.58</v>
      </c>
      <c r="O26" s="21"/>
      <c r="P26" s="21">
        <v>18422.15</v>
      </c>
      <c r="Q26" s="21"/>
      <c r="R26" s="21">
        <v>3227.11</v>
      </c>
      <c r="S26" s="51">
        <f t="shared" si="2"/>
        <v>48875.350000000006</v>
      </c>
      <c r="T26" s="63">
        <f t="shared" si="0"/>
        <v>288043.64</v>
      </c>
      <c r="U26" s="52">
        <f t="shared" si="3"/>
        <v>239168.29</v>
      </c>
      <c r="V26" s="17"/>
    </row>
    <row r="27" spans="1:22" ht="15.75">
      <c r="A27" s="49">
        <v>23</v>
      </c>
      <c r="B27" s="50" t="s">
        <v>27</v>
      </c>
      <c r="C27" s="21">
        <v>42118.42</v>
      </c>
      <c r="D27" s="21">
        <v>45569.95</v>
      </c>
      <c r="E27" s="21">
        <f t="shared" si="1"/>
        <v>58372.26000000001</v>
      </c>
      <c r="F27" s="21">
        <v>38753.91</v>
      </c>
      <c r="G27" s="21">
        <v>3362.62</v>
      </c>
      <c r="H27" s="21">
        <v>6473.74</v>
      </c>
      <c r="I27" s="22">
        <v>163.89</v>
      </c>
      <c r="J27" s="21"/>
      <c r="K27" s="21"/>
      <c r="L27" s="21"/>
      <c r="M27" s="21">
        <v>6454.22</v>
      </c>
      <c r="N27" s="21"/>
      <c r="O27" s="21"/>
      <c r="P27" s="21">
        <v>9637.62</v>
      </c>
      <c r="Q27" s="21"/>
      <c r="R27" s="21"/>
      <c r="S27" s="51">
        <f t="shared" si="2"/>
        <v>16255.730000000001</v>
      </c>
      <c r="T27" s="63">
        <f t="shared" si="0"/>
        <v>152534.37</v>
      </c>
      <c r="U27" s="52">
        <f t="shared" si="3"/>
        <v>136278.63999999998</v>
      </c>
      <c r="V27" s="17"/>
    </row>
    <row r="28" spans="1:22" ht="15.75">
      <c r="A28" s="49">
        <v>24</v>
      </c>
      <c r="B28" s="50" t="s">
        <v>37</v>
      </c>
      <c r="C28" s="21">
        <v>3874.77</v>
      </c>
      <c r="D28" s="21">
        <v>3646.33</v>
      </c>
      <c r="E28" s="21">
        <f t="shared" si="1"/>
        <v>1661.3899999999999</v>
      </c>
      <c r="F28" s="21">
        <v>1206.29</v>
      </c>
      <c r="G28" s="21">
        <v>455.1</v>
      </c>
      <c r="H28" s="21">
        <v>393.75</v>
      </c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51">
        <f t="shared" si="2"/>
        <v>0</v>
      </c>
      <c r="T28" s="63">
        <f t="shared" si="0"/>
        <v>9576.24</v>
      </c>
      <c r="U28" s="52">
        <f t="shared" si="3"/>
        <v>9576.24</v>
      </c>
      <c r="V28" s="17"/>
    </row>
    <row r="29" spans="1:22" ht="15.75">
      <c r="A29" s="49">
        <v>25</v>
      </c>
      <c r="B29" s="50" t="s">
        <v>38</v>
      </c>
      <c r="C29" s="21">
        <v>24366</v>
      </c>
      <c r="D29" s="21">
        <v>28310.62</v>
      </c>
      <c r="E29" s="21">
        <f t="shared" si="1"/>
        <v>31843.35</v>
      </c>
      <c r="F29" s="21">
        <v>27370.01</v>
      </c>
      <c r="G29" s="21">
        <v>1246.23</v>
      </c>
      <c r="H29" s="21">
        <v>3605.67</v>
      </c>
      <c r="I29" s="22"/>
      <c r="J29" s="21"/>
      <c r="K29" s="21"/>
      <c r="L29" s="21"/>
      <c r="M29" s="21">
        <v>3227.11</v>
      </c>
      <c r="N29" s="21"/>
      <c r="O29" s="21"/>
      <c r="P29" s="21"/>
      <c r="Q29" s="21"/>
      <c r="R29" s="21"/>
      <c r="S29" s="51">
        <f t="shared" si="2"/>
        <v>3227.11</v>
      </c>
      <c r="T29" s="63">
        <f t="shared" si="0"/>
        <v>88125.63999999998</v>
      </c>
      <c r="U29" s="52">
        <f t="shared" si="3"/>
        <v>84898.52999999998</v>
      </c>
      <c r="V29" s="17"/>
    </row>
    <row r="30" spans="1:22" ht="15.75" customHeight="1">
      <c r="A30" s="49">
        <v>26</v>
      </c>
      <c r="B30" s="50" t="s">
        <v>40</v>
      </c>
      <c r="C30" s="21">
        <v>8416.32</v>
      </c>
      <c r="D30" s="21">
        <v>6720.73</v>
      </c>
      <c r="E30" s="21">
        <f t="shared" si="1"/>
        <v>6183.709999999999</v>
      </c>
      <c r="F30" s="21">
        <v>4587.69</v>
      </c>
      <c r="G30" s="21">
        <v>1596.02</v>
      </c>
      <c r="H30" s="21">
        <v>1060.39</v>
      </c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51">
        <f t="shared" si="2"/>
        <v>0</v>
      </c>
      <c r="T30" s="63">
        <f t="shared" si="0"/>
        <v>22381.149999999998</v>
      </c>
      <c r="U30" s="52">
        <f t="shared" si="3"/>
        <v>22381.149999999998</v>
      </c>
      <c r="V30" s="17"/>
    </row>
    <row r="31" spans="1:54" s="42" customFormat="1" ht="15.75" customHeight="1">
      <c r="A31" s="49">
        <v>27</v>
      </c>
      <c r="B31" s="50" t="s">
        <v>42</v>
      </c>
      <c r="C31" s="21">
        <v>7061.81</v>
      </c>
      <c r="D31" s="21">
        <v>8173.61</v>
      </c>
      <c r="E31" s="21">
        <f t="shared" si="1"/>
        <v>3726.35</v>
      </c>
      <c r="F31" s="21">
        <v>3169.5</v>
      </c>
      <c r="G31" s="21">
        <v>556.85</v>
      </c>
      <c r="H31" s="21">
        <v>1138.28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51">
        <f t="shared" si="2"/>
        <v>0</v>
      </c>
      <c r="T31" s="63">
        <f t="shared" si="0"/>
        <v>20100.049999999996</v>
      </c>
      <c r="U31" s="52">
        <f t="shared" si="3"/>
        <v>20100.049999999996</v>
      </c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22" s="4" customFormat="1" ht="15.75" customHeight="1">
      <c r="A32" s="49">
        <v>28</v>
      </c>
      <c r="B32" s="50" t="s">
        <v>55</v>
      </c>
      <c r="C32" s="21">
        <v>3353.1</v>
      </c>
      <c r="D32" s="21">
        <v>3639.6</v>
      </c>
      <c r="E32" s="21">
        <f t="shared" si="1"/>
        <v>1909.69</v>
      </c>
      <c r="F32" s="21">
        <v>1775.72</v>
      </c>
      <c r="G32" s="21">
        <v>133.97</v>
      </c>
      <c r="H32" s="21">
        <v>172.91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51">
        <f t="shared" si="2"/>
        <v>0</v>
      </c>
      <c r="T32" s="63">
        <f t="shared" si="0"/>
        <v>9075.3</v>
      </c>
      <c r="U32" s="52">
        <f t="shared" si="3"/>
        <v>9075.3</v>
      </c>
      <c r="V32" s="17"/>
    </row>
    <row r="33" spans="1:22" s="4" customFormat="1" ht="15.75" customHeight="1">
      <c r="A33" s="49">
        <v>29</v>
      </c>
      <c r="B33" s="50" t="s">
        <v>56</v>
      </c>
      <c r="C33" s="21">
        <v>4594.14</v>
      </c>
      <c r="D33" s="21">
        <v>5925.28</v>
      </c>
      <c r="E33" s="21">
        <f t="shared" si="1"/>
        <v>3627.7</v>
      </c>
      <c r="F33" s="21">
        <v>1851.3</v>
      </c>
      <c r="G33" s="21">
        <v>1776.4</v>
      </c>
      <c r="H33" s="21">
        <v>302.27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1">
        <f t="shared" si="2"/>
        <v>0</v>
      </c>
      <c r="T33" s="63">
        <f t="shared" si="0"/>
        <v>14449.39</v>
      </c>
      <c r="U33" s="52">
        <f t="shared" si="3"/>
        <v>14449.39</v>
      </c>
      <c r="V33" s="17"/>
    </row>
    <row r="34" spans="1:22" s="4" customFormat="1" ht="15.75" customHeight="1" thickBot="1">
      <c r="A34" s="49">
        <v>30</v>
      </c>
      <c r="B34" s="50" t="s">
        <v>65</v>
      </c>
      <c r="C34" s="21">
        <v>5272.99</v>
      </c>
      <c r="D34" s="21">
        <v>5047.21</v>
      </c>
      <c r="E34" s="21">
        <f t="shared" si="1"/>
        <v>5874.58</v>
      </c>
      <c r="F34" s="21">
        <v>4656.53</v>
      </c>
      <c r="G34" s="21">
        <v>1218.05</v>
      </c>
      <c r="H34" s="21">
        <v>902.33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51">
        <f t="shared" si="2"/>
        <v>0</v>
      </c>
      <c r="T34" s="63">
        <f t="shared" si="0"/>
        <v>17097.11</v>
      </c>
      <c r="U34" s="52">
        <f t="shared" si="3"/>
        <v>17097.11</v>
      </c>
      <c r="V34" s="17"/>
    </row>
    <row r="35" spans="1:54" s="43" customFormat="1" ht="15.75" customHeight="1" thickBot="1">
      <c r="A35" s="51"/>
      <c r="B35" s="51" t="s">
        <v>28</v>
      </c>
      <c r="C35" s="51">
        <f>SUM(C5:C34)</f>
        <v>776540.2699999998</v>
      </c>
      <c r="D35" s="51">
        <f aca="true" t="shared" si="4" ref="D35:R35">SUM(D5:D34)</f>
        <v>908705.9299999999</v>
      </c>
      <c r="E35" s="21">
        <f t="shared" si="1"/>
        <v>1174047.0299999998</v>
      </c>
      <c r="F35" s="51">
        <f t="shared" si="4"/>
        <v>766184.7399999999</v>
      </c>
      <c r="G35" s="51">
        <f t="shared" si="4"/>
        <v>77778.27</v>
      </c>
      <c r="H35" s="51">
        <f t="shared" si="4"/>
        <v>110333.63000000002</v>
      </c>
      <c r="I35" s="51">
        <f t="shared" si="4"/>
        <v>11787.250000000002</v>
      </c>
      <c r="J35" s="51">
        <f t="shared" si="4"/>
        <v>0</v>
      </c>
      <c r="K35" s="51">
        <f>SUM(K5:K34)</f>
        <v>0</v>
      </c>
      <c r="L35" s="51">
        <f t="shared" si="4"/>
        <v>16207.189999999999</v>
      </c>
      <c r="M35" s="51">
        <f t="shared" si="4"/>
        <v>20438.370000000003</v>
      </c>
      <c r="N35" s="51">
        <f t="shared" si="4"/>
        <v>181191.87</v>
      </c>
      <c r="O35" s="51">
        <f t="shared" si="4"/>
        <v>10181.5</v>
      </c>
      <c r="P35" s="51">
        <f t="shared" si="4"/>
        <v>50100.520000000004</v>
      </c>
      <c r="Q35" s="51">
        <f t="shared" si="4"/>
        <v>2707.42</v>
      </c>
      <c r="R35" s="51">
        <f t="shared" si="4"/>
        <v>37469.9</v>
      </c>
      <c r="S35" s="51">
        <f t="shared" si="2"/>
        <v>330084.02</v>
      </c>
      <c r="T35" s="63">
        <f t="shared" si="0"/>
        <v>2969626.8599999994</v>
      </c>
      <c r="U35" s="71">
        <f t="shared" si="3"/>
        <v>2639542.8399999994</v>
      </c>
      <c r="V35" s="1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21" ht="15.75">
      <c r="B36" s="25"/>
      <c r="C36" s="26"/>
      <c r="D36" s="26"/>
      <c r="E36" s="26"/>
      <c r="F36" s="26"/>
      <c r="G36" s="27"/>
      <c r="H36" s="27"/>
      <c r="I36" s="28"/>
      <c r="J36" s="26"/>
      <c r="K36" s="26"/>
      <c r="L36" s="26"/>
      <c r="M36" s="26"/>
      <c r="N36" s="26"/>
      <c r="O36" s="26"/>
      <c r="P36" s="26"/>
      <c r="Q36" s="26"/>
      <c r="R36" s="26"/>
      <c r="S36" s="26"/>
      <c r="U36" s="28"/>
    </row>
    <row r="37" spans="2:21" ht="15.75">
      <c r="B37" s="29"/>
      <c r="C37" s="26"/>
      <c r="D37" s="26"/>
      <c r="E37" s="26"/>
      <c r="F37" s="26"/>
      <c r="G37" s="27"/>
      <c r="H37" s="27"/>
      <c r="I37" s="28"/>
      <c r="J37" s="26"/>
      <c r="K37" s="26"/>
      <c r="L37" s="26"/>
      <c r="M37" s="26"/>
      <c r="N37" s="26"/>
      <c r="O37" s="26"/>
      <c r="P37" s="26"/>
      <c r="Q37" s="26"/>
      <c r="R37" s="26"/>
      <c r="S37" s="26"/>
      <c r="U37" s="28"/>
    </row>
    <row r="38" spans="2:21" ht="15">
      <c r="B38" s="8"/>
      <c r="C38" s="1"/>
      <c r="D38" s="1"/>
      <c r="E38" s="1"/>
      <c r="F38" s="1"/>
      <c r="G38" s="2"/>
      <c r="H38" s="2"/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55"/>
    </row>
    <row r="39" spans="2:20" ht="15">
      <c r="B39" s="8"/>
      <c r="C39" s="1"/>
      <c r="D39" s="1"/>
      <c r="E39" s="1"/>
      <c r="F39" s="1"/>
      <c r="G39" s="2"/>
      <c r="H39" s="2"/>
      <c r="I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</row>
    <row r="40" spans="2:19" ht="15">
      <c r="B40" s="8"/>
      <c r="C40" s="1"/>
      <c r="D40" s="1"/>
      <c r="E40" s="1"/>
      <c r="F40" s="1"/>
      <c r="G40" s="2"/>
      <c r="H40" s="2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5">
      <c r="B41" s="8"/>
      <c r="C41" s="1"/>
      <c r="D41" s="1"/>
      <c r="E41" s="1"/>
      <c r="F41" s="1"/>
      <c r="G41" s="2"/>
      <c r="H41" s="2"/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21" ht="12.75">
      <c r="B42" s="13"/>
      <c r="C42" s="3"/>
      <c r="D42" s="3"/>
      <c r="E42" s="3"/>
      <c r="U42" s="55"/>
    </row>
    <row r="43" spans="2:14" ht="12.75">
      <c r="B43" s="9"/>
      <c r="D43" s="3"/>
      <c r="E43" s="3"/>
      <c r="G43" s="3"/>
      <c r="H43" s="3"/>
      <c r="N43" s="3"/>
    </row>
    <row r="44" ht="12.75">
      <c r="B44" s="9"/>
    </row>
    <row r="45" ht="12.75">
      <c r="B45" s="9"/>
    </row>
    <row r="46" ht="12.75">
      <c r="B46" s="9"/>
    </row>
    <row r="47" spans="2:12" ht="12.75">
      <c r="B47" s="9"/>
      <c r="L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1" ht="12.75">
      <c r="B52" s="10"/>
      <c r="C52" s="4"/>
      <c r="D52" s="4"/>
      <c r="E52" s="4"/>
      <c r="F52" s="4"/>
      <c r="G52" s="4"/>
      <c r="H52" s="4"/>
      <c r="I52" s="1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2"/>
    </row>
    <row r="53" spans="2:21" ht="12.75">
      <c r="B53" s="10"/>
      <c r="C53" s="4"/>
      <c r="D53" s="4"/>
      <c r="E53" s="4"/>
      <c r="F53" s="4"/>
      <c r="G53" s="4"/>
      <c r="H53" s="4"/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2"/>
    </row>
    <row r="54" spans="2:21" ht="12.75">
      <c r="B54" s="10"/>
      <c r="C54" s="4"/>
      <c r="D54" s="4"/>
      <c r="E54" s="4"/>
      <c r="F54" s="4"/>
      <c r="G54" s="4"/>
      <c r="H54" s="4"/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I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F37" sqref="F37"/>
    </sheetView>
  </sheetViews>
  <sheetFormatPr defaultColWidth="9.140625" defaultRowHeight="12.75"/>
  <cols>
    <col min="2" max="2" width="36.57421875" style="0" customWidth="1"/>
    <col min="3" max="3" width="20.8515625" style="0" customWidth="1"/>
    <col min="4" max="4" width="22.00390625" style="0" customWidth="1"/>
    <col min="5" max="5" width="15.28125" style="0" customWidth="1"/>
  </cols>
  <sheetData>
    <row r="3" spans="1:5" ht="15">
      <c r="A3" s="81" t="s">
        <v>91</v>
      </c>
      <c r="B3" s="81"/>
      <c r="C3" s="81"/>
      <c r="D3" s="81"/>
      <c r="E3" s="81"/>
    </row>
    <row r="4" spans="1:5" ht="14.25">
      <c r="A4" s="32"/>
      <c r="B4" s="32"/>
      <c r="C4" s="34"/>
      <c r="D4" s="1"/>
      <c r="E4" s="1"/>
    </row>
    <row r="5" spans="1:5" ht="30">
      <c r="A5" s="61" t="s">
        <v>0</v>
      </c>
      <c r="B5" s="61" t="s">
        <v>1</v>
      </c>
      <c r="C5" s="61" t="s">
        <v>63</v>
      </c>
      <c r="D5" s="61" t="s">
        <v>79</v>
      </c>
      <c r="E5" s="61" t="s">
        <v>78</v>
      </c>
    </row>
    <row r="6" spans="1:5" ht="15.75">
      <c r="A6" s="49">
        <v>1</v>
      </c>
      <c r="B6" s="50" t="s">
        <v>6</v>
      </c>
      <c r="C6" s="6">
        <v>220198.22</v>
      </c>
      <c r="D6" s="6"/>
      <c r="E6" s="6">
        <f>C6+D6</f>
        <v>220198.22</v>
      </c>
    </row>
    <row r="7" spans="1:5" ht="15.75">
      <c r="A7" s="49">
        <v>2</v>
      </c>
      <c r="B7" s="50" t="s">
        <v>7</v>
      </c>
      <c r="C7" s="6"/>
      <c r="D7" s="6"/>
      <c r="E7" s="6">
        <f aca="true" t="shared" si="0" ref="E7:E36">C7+D7</f>
        <v>0</v>
      </c>
    </row>
    <row r="8" spans="1:5" ht="15.75">
      <c r="A8" s="49">
        <v>3</v>
      </c>
      <c r="B8" s="50" t="s">
        <v>8</v>
      </c>
      <c r="C8" s="56"/>
      <c r="D8" s="56"/>
      <c r="E8" s="6">
        <f t="shared" si="0"/>
        <v>0</v>
      </c>
    </row>
    <row r="9" spans="1:5" ht="15.75">
      <c r="A9" s="49">
        <v>4</v>
      </c>
      <c r="B9" s="50" t="s">
        <v>9</v>
      </c>
      <c r="C9" s="56">
        <v>39995.71</v>
      </c>
      <c r="D9" s="56"/>
      <c r="E9" s="6">
        <f t="shared" si="0"/>
        <v>39995.71</v>
      </c>
    </row>
    <row r="10" spans="1:5" ht="15.75">
      <c r="A10" s="49">
        <v>5</v>
      </c>
      <c r="B10" s="50" t="s">
        <v>10</v>
      </c>
      <c r="C10" s="56">
        <v>16002.94</v>
      </c>
      <c r="D10" s="56"/>
      <c r="E10" s="6">
        <f t="shared" si="0"/>
        <v>16002.94</v>
      </c>
    </row>
    <row r="11" spans="1:5" ht="15.75">
      <c r="A11" s="49">
        <v>6</v>
      </c>
      <c r="B11" s="50" t="s">
        <v>54</v>
      </c>
      <c r="C11" s="56">
        <v>28303.44</v>
      </c>
      <c r="D11" s="56"/>
      <c r="E11" s="6">
        <f t="shared" si="0"/>
        <v>28303.44</v>
      </c>
    </row>
    <row r="12" spans="1:5" ht="15.75">
      <c r="A12" s="49">
        <v>7</v>
      </c>
      <c r="B12" s="50" t="s">
        <v>11</v>
      </c>
      <c r="C12" s="56">
        <v>210351.9</v>
      </c>
      <c r="D12" s="56"/>
      <c r="E12" s="6">
        <f t="shared" si="0"/>
        <v>210351.9</v>
      </c>
    </row>
    <row r="13" spans="1:5" ht="15.75">
      <c r="A13" s="49">
        <v>8</v>
      </c>
      <c r="B13" s="50" t="s">
        <v>12</v>
      </c>
      <c r="C13" s="56"/>
      <c r="D13" s="56"/>
      <c r="E13" s="6">
        <f t="shared" si="0"/>
        <v>0</v>
      </c>
    </row>
    <row r="14" spans="1:5" ht="15.75">
      <c r="A14" s="49">
        <v>9</v>
      </c>
      <c r="B14" s="50" t="s">
        <v>13</v>
      </c>
      <c r="C14" s="56">
        <v>841.21</v>
      </c>
      <c r="D14" s="56"/>
      <c r="E14" s="6">
        <f t="shared" si="0"/>
        <v>841.21</v>
      </c>
    </row>
    <row r="15" spans="1:5" ht="15.75">
      <c r="A15" s="49">
        <v>10</v>
      </c>
      <c r="B15" s="50" t="s">
        <v>14</v>
      </c>
      <c r="C15" s="56"/>
      <c r="D15" s="56"/>
      <c r="E15" s="6">
        <f t="shared" si="0"/>
        <v>0</v>
      </c>
    </row>
    <row r="16" spans="1:5" ht="15.75">
      <c r="A16" s="49">
        <v>11</v>
      </c>
      <c r="B16" s="50" t="s">
        <v>15</v>
      </c>
      <c r="C16" s="56">
        <v>26703.88</v>
      </c>
      <c r="D16" s="56"/>
      <c r="E16" s="6">
        <f t="shared" si="0"/>
        <v>26703.88</v>
      </c>
    </row>
    <row r="17" spans="1:5" ht="15.75">
      <c r="A17" s="49">
        <v>12</v>
      </c>
      <c r="B17" s="50" t="s">
        <v>16</v>
      </c>
      <c r="C17" s="56"/>
      <c r="D17" s="56"/>
      <c r="E17" s="6">
        <f t="shared" si="0"/>
        <v>0</v>
      </c>
    </row>
    <row r="18" spans="1:5" ht="15.75">
      <c r="A18" s="49">
        <v>13</v>
      </c>
      <c r="B18" s="50" t="s">
        <v>17</v>
      </c>
      <c r="C18" s="56"/>
      <c r="D18" s="56"/>
      <c r="E18" s="6">
        <f t="shared" si="0"/>
        <v>0</v>
      </c>
    </row>
    <row r="19" spans="1:5" ht="15.75">
      <c r="A19" s="49">
        <v>14</v>
      </c>
      <c r="B19" s="50" t="s">
        <v>18</v>
      </c>
      <c r="C19" s="56">
        <v>844.72</v>
      </c>
      <c r="D19" s="56"/>
      <c r="E19" s="6">
        <f t="shared" si="0"/>
        <v>844.72</v>
      </c>
    </row>
    <row r="20" spans="1:5" ht="15.75">
      <c r="A20" s="49">
        <v>15</v>
      </c>
      <c r="B20" s="50" t="s">
        <v>19</v>
      </c>
      <c r="C20" s="56">
        <v>16268.31</v>
      </c>
      <c r="D20" s="56"/>
      <c r="E20" s="6">
        <f t="shared" si="0"/>
        <v>16268.31</v>
      </c>
    </row>
    <row r="21" spans="1:5" ht="15.75">
      <c r="A21" s="49">
        <v>16</v>
      </c>
      <c r="B21" s="50" t="s">
        <v>20</v>
      </c>
      <c r="C21" s="56"/>
      <c r="D21" s="56"/>
      <c r="E21" s="6">
        <f t="shared" si="0"/>
        <v>0</v>
      </c>
    </row>
    <row r="22" spans="1:5" ht="15.75">
      <c r="A22" s="49">
        <v>17</v>
      </c>
      <c r="B22" s="50" t="s">
        <v>21</v>
      </c>
      <c r="C22" s="56"/>
      <c r="D22" s="56"/>
      <c r="E22" s="6">
        <f t="shared" si="0"/>
        <v>0</v>
      </c>
    </row>
    <row r="23" spans="1:5" ht="15.75">
      <c r="A23" s="49">
        <v>18</v>
      </c>
      <c r="B23" s="50" t="s">
        <v>22</v>
      </c>
      <c r="C23" s="56">
        <v>64936.24</v>
      </c>
      <c r="D23" s="56"/>
      <c r="E23" s="6">
        <f t="shared" si="0"/>
        <v>64936.24</v>
      </c>
    </row>
    <row r="24" spans="1:5" ht="15.75">
      <c r="A24" s="49">
        <v>19</v>
      </c>
      <c r="B24" s="50" t="s">
        <v>23</v>
      </c>
      <c r="C24" s="56">
        <v>75119.79</v>
      </c>
      <c r="D24" s="56"/>
      <c r="E24" s="6">
        <f t="shared" si="0"/>
        <v>75119.79</v>
      </c>
    </row>
    <row r="25" spans="1:5" ht="15.75">
      <c r="A25" s="49">
        <v>20</v>
      </c>
      <c r="B25" s="50" t="s">
        <v>24</v>
      </c>
      <c r="C25" s="56"/>
      <c r="D25" s="56"/>
      <c r="E25" s="6">
        <f t="shared" si="0"/>
        <v>0</v>
      </c>
    </row>
    <row r="26" spans="1:5" ht="15.75">
      <c r="A26" s="49">
        <v>21</v>
      </c>
      <c r="B26" s="50" t="s">
        <v>25</v>
      </c>
      <c r="C26" s="56">
        <v>666.15</v>
      </c>
      <c r="D26" s="56"/>
      <c r="E26" s="6">
        <f t="shared" si="0"/>
        <v>666.15</v>
      </c>
    </row>
    <row r="27" spans="1:5" ht="15.75">
      <c r="A27" s="49">
        <v>22</v>
      </c>
      <c r="B27" s="50" t="s">
        <v>26</v>
      </c>
      <c r="C27" s="56">
        <v>119100.22</v>
      </c>
      <c r="D27" s="56"/>
      <c r="E27" s="6">
        <f t="shared" si="0"/>
        <v>119100.22</v>
      </c>
    </row>
    <row r="28" spans="1:5" ht="15.75">
      <c r="A28" s="49">
        <v>23</v>
      </c>
      <c r="B28" s="50" t="s">
        <v>27</v>
      </c>
      <c r="C28" s="56">
        <v>141.89</v>
      </c>
      <c r="D28" s="56"/>
      <c r="E28" s="6">
        <f t="shared" si="0"/>
        <v>141.89</v>
      </c>
    </row>
    <row r="29" spans="1:5" ht="15.75">
      <c r="A29" s="49">
        <v>24</v>
      </c>
      <c r="B29" s="50" t="s">
        <v>37</v>
      </c>
      <c r="C29" s="56"/>
      <c r="D29" s="56"/>
      <c r="E29" s="6">
        <f t="shared" si="0"/>
        <v>0</v>
      </c>
    </row>
    <row r="30" spans="1:5" ht="15.75">
      <c r="A30" s="49">
        <v>25</v>
      </c>
      <c r="B30" s="50" t="s">
        <v>38</v>
      </c>
      <c r="C30" s="56">
        <v>742.59</v>
      </c>
      <c r="D30" s="56"/>
      <c r="E30" s="6">
        <f t="shared" si="0"/>
        <v>742.59</v>
      </c>
    </row>
    <row r="31" spans="1:5" ht="15.75">
      <c r="A31" s="49">
        <v>26</v>
      </c>
      <c r="B31" s="50" t="s">
        <v>40</v>
      </c>
      <c r="C31" s="56">
        <v>170.28</v>
      </c>
      <c r="D31" s="56"/>
      <c r="E31" s="6">
        <f t="shared" si="0"/>
        <v>170.28</v>
      </c>
    </row>
    <row r="32" spans="1:5" ht="15.75">
      <c r="A32" s="49">
        <v>27</v>
      </c>
      <c r="B32" s="50" t="s">
        <v>42</v>
      </c>
      <c r="C32" s="56"/>
      <c r="D32" s="56"/>
      <c r="E32" s="6">
        <f t="shared" si="0"/>
        <v>0</v>
      </c>
    </row>
    <row r="33" spans="1:5" ht="15.75">
      <c r="A33" s="49">
        <v>28</v>
      </c>
      <c r="B33" s="50" t="s">
        <v>55</v>
      </c>
      <c r="C33" s="56"/>
      <c r="D33" s="56"/>
      <c r="E33" s="6">
        <f t="shared" si="0"/>
        <v>0</v>
      </c>
    </row>
    <row r="34" spans="1:5" ht="15.75">
      <c r="A34" s="49">
        <v>29</v>
      </c>
      <c r="B34" s="50" t="s">
        <v>56</v>
      </c>
      <c r="C34" s="56"/>
      <c r="D34" s="56"/>
      <c r="E34" s="6">
        <f t="shared" si="0"/>
        <v>0</v>
      </c>
    </row>
    <row r="35" spans="1:5" ht="15.75">
      <c r="A35" s="49">
        <v>30</v>
      </c>
      <c r="B35" s="50" t="s">
        <v>65</v>
      </c>
      <c r="C35" s="56"/>
      <c r="D35" s="56"/>
      <c r="E35" s="6">
        <f t="shared" si="0"/>
        <v>0</v>
      </c>
    </row>
    <row r="36" spans="1:5" ht="15.75">
      <c r="A36" s="51"/>
      <c r="B36" s="51" t="s">
        <v>28</v>
      </c>
      <c r="C36" s="57">
        <f>SUM(C6:C35)</f>
        <v>820387.49</v>
      </c>
      <c r="D36" s="56">
        <f>SUM(D6:D35)</f>
        <v>0</v>
      </c>
      <c r="E36" s="6">
        <f t="shared" si="0"/>
        <v>820387.49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24" sqref="C24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4" t="s">
        <v>92</v>
      </c>
      <c r="B3" s="54"/>
      <c r="C3" s="54"/>
      <c r="D3" s="54"/>
      <c r="E3" s="54"/>
      <c r="F3" s="54"/>
      <c r="G3" s="54"/>
    </row>
    <row r="4" spans="1:7" ht="14.25">
      <c r="A4" s="77"/>
      <c r="B4" s="77"/>
      <c r="C4" s="77"/>
      <c r="D4" s="32"/>
      <c r="E4" s="32"/>
      <c r="F4" s="32"/>
      <c r="G4" s="32"/>
    </row>
    <row r="5" spans="1:7" ht="15.75">
      <c r="A5" s="44" t="s">
        <v>0</v>
      </c>
      <c r="B5" s="45" t="s">
        <v>1</v>
      </c>
      <c r="C5" s="44" t="s">
        <v>93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27539.12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1095.91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28635.03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F28" sqref="F28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79" t="s">
        <v>94</v>
      </c>
      <c r="B3" s="79"/>
      <c r="C3" s="79"/>
      <c r="D3" s="79"/>
      <c r="E3" s="79"/>
      <c r="F3" s="79"/>
      <c r="G3" s="79"/>
      <c r="H3" s="79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64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>
        <v>809.56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/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>
        <v>377.79</v>
      </c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404.77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404.77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>
        <v>404.78</v>
      </c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2401.67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39"/>
  <sheetViews>
    <sheetView workbookViewId="0" topLeftCell="A1">
      <selection activeCell="H36" sqref="H36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9" width="11.57421875" style="0" customWidth="1"/>
    <col min="10" max="10" width="18.00390625" style="0" bestFit="1" customWidth="1"/>
    <col min="11" max="11" width="11.421875" style="0" customWidth="1"/>
    <col min="12" max="12" width="15.00390625" style="0" customWidth="1"/>
  </cols>
  <sheetData>
    <row r="3" spans="1:15" ht="15">
      <c r="A3" s="54" t="s">
        <v>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32"/>
      <c r="O4" s="32"/>
    </row>
    <row r="5" spans="1:15" ht="30">
      <c r="A5" s="60" t="s">
        <v>0</v>
      </c>
      <c r="B5" s="60" t="s">
        <v>1</v>
      </c>
      <c r="C5" s="60" t="s">
        <v>66</v>
      </c>
      <c r="D5" s="60" t="s">
        <v>67</v>
      </c>
      <c r="E5" s="60" t="s">
        <v>69</v>
      </c>
      <c r="F5" s="60" t="s">
        <v>70</v>
      </c>
      <c r="G5" s="60" t="s">
        <v>72</v>
      </c>
      <c r="H5" s="60" t="s">
        <v>80</v>
      </c>
      <c r="I5" s="60" t="s">
        <v>81</v>
      </c>
      <c r="J5" s="60" t="s">
        <v>76</v>
      </c>
      <c r="K5" s="60" t="s">
        <v>77</v>
      </c>
      <c r="L5" s="61" t="s">
        <v>68</v>
      </c>
      <c r="M5" s="32"/>
      <c r="N5" s="32"/>
      <c r="O5" s="32"/>
    </row>
    <row r="6" spans="1:15" ht="15.75">
      <c r="A6" s="49">
        <v>1</v>
      </c>
      <c r="B6" s="50" t="s">
        <v>6</v>
      </c>
      <c r="C6" s="6">
        <v>1521.2</v>
      </c>
      <c r="D6" s="6">
        <v>3313.65</v>
      </c>
      <c r="E6" s="6">
        <v>7474.96</v>
      </c>
      <c r="F6" s="6"/>
      <c r="G6" s="6"/>
      <c r="H6" s="6"/>
      <c r="I6" s="6"/>
      <c r="J6" s="6">
        <v>6984.35</v>
      </c>
      <c r="K6" s="6"/>
      <c r="L6" s="58">
        <f>C6+D6+E6+F6+G6+H6+I6+J6+K6</f>
        <v>19294.160000000003</v>
      </c>
      <c r="M6" s="32"/>
      <c r="N6" s="32"/>
      <c r="O6" s="32"/>
    </row>
    <row r="7" spans="1:12" ht="15.75">
      <c r="A7" s="49">
        <v>2</v>
      </c>
      <c r="B7" s="50" t="s">
        <v>7</v>
      </c>
      <c r="C7" s="6">
        <v>1246.04</v>
      </c>
      <c r="D7" s="6">
        <v>4348.03</v>
      </c>
      <c r="E7" s="6"/>
      <c r="F7" s="6"/>
      <c r="G7" s="6"/>
      <c r="H7" s="6"/>
      <c r="I7" s="6"/>
      <c r="J7" s="6">
        <v>3432.6</v>
      </c>
      <c r="K7" s="6"/>
      <c r="L7" s="58">
        <f aca="true" t="shared" si="0" ref="L7:L36">C7+D7+E7+F7+G7+H7+I7+J7+K7</f>
        <v>9026.67</v>
      </c>
    </row>
    <row r="8" spans="1:12" ht="15.75">
      <c r="A8" s="49">
        <v>3</v>
      </c>
      <c r="B8" s="50" t="s">
        <v>8</v>
      </c>
      <c r="C8" s="6"/>
      <c r="D8" s="6">
        <v>635.08</v>
      </c>
      <c r="E8" s="6"/>
      <c r="F8" s="6"/>
      <c r="G8" s="6"/>
      <c r="H8" s="6"/>
      <c r="I8" s="6"/>
      <c r="J8" s="6">
        <v>2788.94</v>
      </c>
      <c r="K8" s="6"/>
      <c r="L8" s="58">
        <f t="shared" si="0"/>
        <v>3424.02</v>
      </c>
    </row>
    <row r="9" spans="1:12" ht="15.75">
      <c r="A9" s="49">
        <v>4</v>
      </c>
      <c r="B9" s="50" t="s">
        <v>9</v>
      </c>
      <c r="C9" s="6">
        <v>934.53</v>
      </c>
      <c r="D9" s="6">
        <v>4393.39</v>
      </c>
      <c r="E9" s="6">
        <v>447.59</v>
      </c>
      <c r="F9" s="6">
        <v>30750.9</v>
      </c>
      <c r="G9" s="6"/>
      <c r="H9" s="6"/>
      <c r="I9" s="6"/>
      <c r="J9" s="6">
        <v>5326.56</v>
      </c>
      <c r="K9" s="6"/>
      <c r="L9" s="58">
        <f t="shared" si="0"/>
        <v>41852.97</v>
      </c>
    </row>
    <row r="10" spans="1:12" ht="15.75">
      <c r="A10" s="49">
        <v>5</v>
      </c>
      <c r="B10" s="50" t="s">
        <v>10</v>
      </c>
      <c r="C10" s="6">
        <v>1246.04</v>
      </c>
      <c r="D10" s="6">
        <v>7033.54</v>
      </c>
      <c r="E10" s="6">
        <v>417.75</v>
      </c>
      <c r="F10" s="6">
        <v>6150.18</v>
      </c>
      <c r="G10" s="6"/>
      <c r="H10" s="6">
        <v>3396.65</v>
      </c>
      <c r="I10" s="6"/>
      <c r="J10" s="6">
        <v>10887.23</v>
      </c>
      <c r="K10" s="6"/>
      <c r="L10" s="58">
        <f t="shared" si="0"/>
        <v>29131.39</v>
      </c>
    </row>
    <row r="11" spans="1:12" ht="15.75">
      <c r="A11" s="49">
        <v>6</v>
      </c>
      <c r="B11" s="50" t="s">
        <v>54</v>
      </c>
      <c r="C11" s="6">
        <v>1246.04</v>
      </c>
      <c r="D11" s="6">
        <v>4330.9</v>
      </c>
      <c r="E11" s="6"/>
      <c r="F11" s="6"/>
      <c r="G11" s="6"/>
      <c r="H11" s="6"/>
      <c r="I11" s="6"/>
      <c r="J11" s="6">
        <v>17129.11</v>
      </c>
      <c r="K11" s="6"/>
      <c r="L11" s="58">
        <f t="shared" si="0"/>
        <v>22706.05</v>
      </c>
    </row>
    <row r="12" spans="1:12" ht="15.75">
      <c r="A12" s="49">
        <v>7</v>
      </c>
      <c r="B12" s="50" t="s">
        <v>11</v>
      </c>
      <c r="C12" s="6"/>
      <c r="D12" s="6"/>
      <c r="E12" s="6">
        <v>1371.34</v>
      </c>
      <c r="F12" s="6">
        <v>12300.36</v>
      </c>
      <c r="G12" s="6"/>
      <c r="H12" s="6"/>
      <c r="I12" s="6"/>
      <c r="J12" s="6">
        <v>2528.43</v>
      </c>
      <c r="K12" s="6"/>
      <c r="L12" s="58">
        <f t="shared" si="0"/>
        <v>16200.130000000001</v>
      </c>
    </row>
    <row r="13" spans="1:12" ht="15.75">
      <c r="A13" s="49">
        <v>8</v>
      </c>
      <c r="B13" s="50" t="s">
        <v>12</v>
      </c>
      <c r="C13" s="6">
        <v>2180.57</v>
      </c>
      <c r="D13" s="6">
        <v>4201.72</v>
      </c>
      <c r="E13" s="6"/>
      <c r="F13" s="6"/>
      <c r="G13" s="6"/>
      <c r="H13" s="6"/>
      <c r="I13" s="6"/>
      <c r="J13" s="6">
        <v>2799.11</v>
      </c>
      <c r="K13" s="6"/>
      <c r="L13" s="58">
        <f t="shared" si="0"/>
        <v>9181.400000000001</v>
      </c>
    </row>
    <row r="14" spans="1:12" ht="15.75">
      <c r="A14" s="49">
        <v>9</v>
      </c>
      <c r="B14" s="50" t="s">
        <v>13</v>
      </c>
      <c r="C14" s="6">
        <v>1246</v>
      </c>
      <c r="D14" s="6">
        <v>3712.89</v>
      </c>
      <c r="E14" s="6"/>
      <c r="F14" s="6"/>
      <c r="G14" s="6"/>
      <c r="H14" s="6"/>
      <c r="I14" s="6"/>
      <c r="J14" s="6">
        <v>8431.36</v>
      </c>
      <c r="K14" s="6"/>
      <c r="L14" s="58">
        <f t="shared" si="0"/>
        <v>13390.25</v>
      </c>
    </row>
    <row r="15" spans="1:12" ht="15.75">
      <c r="A15" s="49">
        <v>10</v>
      </c>
      <c r="B15" s="50" t="s">
        <v>14</v>
      </c>
      <c r="C15" s="6">
        <v>623.02</v>
      </c>
      <c r="D15" s="6">
        <v>2198.73</v>
      </c>
      <c r="E15" s="6"/>
      <c r="F15" s="6"/>
      <c r="G15" s="6"/>
      <c r="H15" s="6"/>
      <c r="I15" s="6"/>
      <c r="J15" s="6">
        <v>3525.95</v>
      </c>
      <c r="K15" s="6"/>
      <c r="L15" s="58">
        <f t="shared" si="0"/>
        <v>6347.7</v>
      </c>
    </row>
    <row r="16" spans="1:12" ht="15.75">
      <c r="A16" s="49">
        <v>11</v>
      </c>
      <c r="B16" s="50" t="s">
        <v>15</v>
      </c>
      <c r="C16" s="6">
        <v>1209.69</v>
      </c>
      <c r="D16" s="6">
        <v>8441.58</v>
      </c>
      <c r="E16" s="6">
        <v>1384.23</v>
      </c>
      <c r="F16" s="6"/>
      <c r="G16" s="6"/>
      <c r="H16" s="6"/>
      <c r="I16" s="6"/>
      <c r="J16" s="6">
        <v>10477.15</v>
      </c>
      <c r="K16" s="6"/>
      <c r="L16" s="58">
        <f t="shared" si="0"/>
        <v>21512.65</v>
      </c>
    </row>
    <row r="17" spans="1:12" ht="15.75">
      <c r="A17" s="49">
        <v>12</v>
      </c>
      <c r="B17" s="50" t="s">
        <v>16</v>
      </c>
      <c r="C17" s="6">
        <v>311.51</v>
      </c>
      <c r="D17" s="6">
        <v>2394.04</v>
      </c>
      <c r="E17" s="6"/>
      <c r="F17" s="6"/>
      <c r="G17" s="6"/>
      <c r="H17" s="6"/>
      <c r="I17" s="6"/>
      <c r="J17" s="6">
        <v>2415.31</v>
      </c>
      <c r="K17" s="6"/>
      <c r="L17" s="58">
        <f t="shared" si="0"/>
        <v>5120.860000000001</v>
      </c>
    </row>
    <row r="18" spans="1:12" ht="15.75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>
        <v>467.18</v>
      </c>
      <c r="K18" s="6"/>
      <c r="L18" s="58">
        <f t="shared" si="0"/>
        <v>467.18</v>
      </c>
    </row>
    <row r="19" spans="1:12" ht="15.75">
      <c r="A19" s="49">
        <v>14</v>
      </c>
      <c r="B19" s="50" t="s">
        <v>18</v>
      </c>
      <c r="C19" s="6">
        <v>1796.36</v>
      </c>
      <c r="D19" s="6">
        <v>3077.87</v>
      </c>
      <c r="E19" s="6"/>
      <c r="F19" s="6"/>
      <c r="G19" s="6"/>
      <c r="H19" s="6"/>
      <c r="I19" s="6"/>
      <c r="J19" s="6">
        <v>5204.19</v>
      </c>
      <c r="K19" s="6"/>
      <c r="L19" s="58">
        <f t="shared" si="0"/>
        <v>10078.419999999998</v>
      </c>
    </row>
    <row r="20" spans="1:12" ht="15.75">
      <c r="A20" s="49">
        <v>15</v>
      </c>
      <c r="B20" s="50" t="s">
        <v>19</v>
      </c>
      <c r="C20" s="6">
        <v>3115.03</v>
      </c>
      <c r="D20" s="6">
        <v>1221.4</v>
      </c>
      <c r="E20" s="6">
        <v>900.99</v>
      </c>
      <c r="F20" s="6">
        <v>3075.09</v>
      </c>
      <c r="G20" s="6">
        <v>1978.57</v>
      </c>
      <c r="H20" s="6"/>
      <c r="I20" s="6"/>
      <c r="J20" s="6">
        <v>11717.31</v>
      </c>
      <c r="K20" s="6">
        <v>2270.73</v>
      </c>
      <c r="L20" s="58">
        <f t="shared" si="0"/>
        <v>24279.12</v>
      </c>
    </row>
    <row r="21" spans="1:12" ht="15.75">
      <c r="A21" s="49">
        <v>16</v>
      </c>
      <c r="B21" s="50" t="s">
        <v>20</v>
      </c>
      <c r="C21" s="6"/>
      <c r="D21" s="6">
        <v>1256.42</v>
      </c>
      <c r="E21" s="6"/>
      <c r="F21" s="6"/>
      <c r="G21" s="6"/>
      <c r="H21" s="6"/>
      <c r="I21" s="6"/>
      <c r="J21" s="6">
        <v>401.2</v>
      </c>
      <c r="K21" s="6"/>
      <c r="L21" s="58">
        <f t="shared" si="0"/>
        <v>1657.6200000000001</v>
      </c>
    </row>
    <row r="22" spans="1:12" ht="15.75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>
        <v>1090.77</v>
      </c>
      <c r="K22" s="6"/>
      <c r="L22" s="58">
        <f t="shared" si="0"/>
        <v>1090.77</v>
      </c>
    </row>
    <row r="23" spans="1:12" ht="15.75">
      <c r="A23" s="49">
        <v>18</v>
      </c>
      <c r="B23" s="50" t="s">
        <v>22</v>
      </c>
      <c r="C23" s="6">
        <v>2180.5</v>
      </c>
      <c r="D23" s="6">
        <v>5433.21</v>
      </c>
      <c r="E23" s="6">
        <v>459.66</v>
      </c>
      <c r="F23" s="6">
        <v>3075.09</v>
      </c>
      <c r="G23" s="6"/>
      <c r="H23" s="6"/>
      <c r="I23" s="6"/>
      <c r="J23" s="6">
        <v>7716.76</v>
      </c>
      <c r="K23" s="6"/>
      <c r="L23" s="58">
        <f t="shared" si="0"/>
        <v>18865.22</v>
      </c>
    </row>
    <row r="24" spans="1:12" ht="15.75">
      <c r="A24" s="49">
        <v>19</v>
      </c>
      <c r="B24" s="50" t="s">
        <v>23</v>
      </c>
      <c r="C24" s="6">
        <v>934.5</v>
      </c>
      <c r="D24" s="6">
        <v>8863.63</v>
      </c>
      <c r="E24" s="6"/>
      <c r="F24" s="6"/>
      <c r="G24" s="6"/>
      <c r="H24" s="6"/>
      <c r="I24" s="6"/>
      <c r="J24" s="6">
        <v>7112.16</v>
      </c>
      <c r="K24" s="6"/>
      <c r="L24" s="58">
        <f t="shared" si="0"/>
        <v>16910.29</v>
      </c>
    </row>
    <row r="25" spans="1:12" ht="15.75">
      <c r="A25" s="49">
        <v>20</v>
      </c>
      <c r="B25" s="50" t="s">
        <v>24</v>
      </c>
      <c r="C25" s="6">
        <v>311.51</v>
      </c>
      <c r="D25" s="6"/>
      <c r="E25" s="6"/>
      <c r="F25" s="6"/>
      <c r="G25" s="6"/>
      <c r="H25" s="6"/>
      <c r="I25" s="6"/>
      <c r="J25" s="6">
        <v>1875.16</v>
      </c>
      <c r="K25" s="6"/>
      <c r="L25" s="58">
        <f t="shared" si="0"/>
        <v>2186.67</v>
      </c>
    </row>
    <row r="26" spans="1:12" ht="15.75">
      <c r="A26" s="49">
        <v>21</v>
      </c>
      <c r="B26" s="50" t="s">
        <v>25</v>
      </c>
      <c r="C26" s="6">
        <v>623.02</v>
      </c>
      <c r="D26" s="6">
        <v>1270.16</v>
      </c>
      <c r="E26" s="6"/>
      <c r="F26" s="6"/>
      <c r="G26" s="6"/>
      <c r="H26" s="6"/>
      <c r="I26" s="6"/>
      <c r="J26" s="6">
        <v>1896.47</v>
      </c>
      <c r="K26" s="6"/>
      <c r="L26" s="58">
        <f t="shared" si="0"/>
        <v>3789.65</v>
      </c>
    </row>
    <row r="27" spans="1:12" ht="15.75">
      <c r="A27" s="49">
        <v>22</v>
      </c>
      <c r="B27" s="50" t="s">
        <v>26</v>
      </c>
      <c r="C27" s="6">
        <v>3738.12</v>
      </c>
      <c r="D27" s="6">
        <v>10442.55</v>
      </c>
      <c r="E27" s="6">
        <v>886.07</v>
      </c>
      <c r="F27" s="6">
        <v>30750.9</v>
      </c>
      <c r="G27" s="6"/>
      <c r="H27" s="6"/>
      <c r="I27" s="6">
        <v>11651.32</v>
      </c>
      <c r="J27" s="6">
        <v>12158.72</v>
      </c>
      <c r="K27" s="6">
        <v>11490.85</v>
      </c>
      <c r="L27" s="58">
        <f t="shared" si="0"/>
        <v>81118.53</v>
      </c>
    </row>
    <row r="28" spans="1:12" ht="15.75">
      <c r="A28" s="49">
        <v>23</v>
      </c>
      <c r="B28" s="50" t="s">
        <v>27</v>
      </c>
      <c r="C28" s="6">
        <v>311.5</v>
      </c>
      <c r="D28" s="6">
        <v>4341.1</v>
      </c>
      <c r="E28" s="6"/>
      <c r="F28" s="6"/>
      <c r="G28" s="6"/>
      <c r="H28" s="6"/>
      <c r="I28" s="6"/>
      <c r="J28" s="6">
        <v>12487.09</v>
      </c>
      <c r="K28" s="6">
        <v>2872.71</v>
      </c>
      <c r="L28" s="58">
        <f t="shared" si="0"/>
        <v>20012.4</v>
      </c>
    </row>
    <row r="29" spans="1:12" ht="15.75">
      <c r="A29" s="49">
        <v>24</v>
      </c>
      <c r="B29" s="50" t="s">
        <v>37</v>
      </c>
      <c r="C29" s="6">
        <v>311.51</v>
      </c>
      <c r="D29" s="6">
        <v>680.44</v>
      </c>
      <c r="E29" s="6"/>
      <c r="F29" s="6"/>
      <c r="G29" s="6"/>
      <c r="H29" s="6"/>
      <c r="I29" s="6"/>
      <c r="J29" s="6">
        <v>468.25</v>
      </c>
      <c r="K29" s="6"/>
      <c r="L29" s="58">
        <f t="shared" si="0"/>
        <v>1460.2</v>
      </c>
    </row>
    <row r="30" spans="1:12" ht="15.75">
      <c r="A30" s="49">
        <v>25</v>
      </c>
      <c r="B30" s="50" t="s">
        <v>38</v>
      </c>
      <c r="C30" s="6">
        <v>934.53</v>
      </c>
      <c r="D30" s="6">
        <v>1950.6</v>
      </c>
      <c r="E30" s="6"/>
      <c r="F30" s="6"/>
      <c r="G30" s="6"/>
      <c r="H30" s="6"/>
      <c r="I30" s="6"/>
      <c r="J30" s="6">
        <v>4106.83</v>
      </c>
      <c r="K30" s="6"/>
      <c r="L30" s="58">
        <f t="shared" si="0"/>
        <v>6991.96</v>
      </c>
    </row>
    <row r="31" spans="1:12" ht="15.75">
      <c r="A31" s="49">
        <v>26</v>
      </c>
      <c r="B31" s="50" t="s">
        <v>40</v>
      </c>
      <c r="C31" s="6"/>
      <c r="D31" s="6"/>
      <c r="E31" s="6"/>
      <c r="F31" s="6"/>
      <c r="G31" s="6"/>
      <c r="H31" s="6"/>
      <c r="I31" s="6"/>
      <c r="J31" s="6">
        <v>590.06</v>
      </c>
      <c r="K31" s="6"/>
      <c r="L31" s="58">
        <f t="shared" si="0"/>
        <v>590.06</v>
      </c>
    </row>
    <row r="32" spans="1:12" ht="15.75">
      <c r="A32" s="49">
        <v>27</v>
      </c>
      <c r="B32" s="50" t="s">
        <v>42</v>
      </c>
      <c r="C32" s="6"/>
      <c r="D32" s="6">
        <v>317.54</v>
      </c>
      <c r="E32" s="6"/>
      <c r="F32" s="6"/>
      <c r="G32" s="6"/>
      <c r="H32" s="6"/>
      <c r="I32" s="6"/>
      <c r="J32" s="6">
        <v>1159.89</v>
      </c>
      <c r="K32" s="6"/>
      <c r="L32" s="58">
        <f t="shared" si="0"/>
        <v>1477.43</v>
      </c>
    </row>
    <row r="33" spans="1:12" ht="15.75">
      <c r="A33" s="49">
        <v>28</v>
      </c>
      <c r="B33" s="50" t="s">
        <v>55</v>
      </c>
      <c r="C33" s="6"/>
      <c r="D33" s="6"/>
      <c r="E33" s="6"/>
      <c r="F33" s="6"/>
      <c r="G33" s="6"/>
      <c r="H33" s="6"/>
      <c r="I33" s="6"/>
      <c r="J33" s="6">
        <v>502.83</v>
      </c>
      <c r="K33" s="6"/>
      <c r="L33" s="58">
        <f t="shared" si="0"/>
        <v>502.83</v>
      </c>
    </row>
    <row r="34" spans="1:12" ht="15.75">
      <c r="A34" s="49">
        <v>29</v>
      </c>
      <c r="B34" s="50" t="s">
        <v>56</v>
      </c>
      <c r="C34" s="6">
        <v>311.51</v>
      </c>
      <c r="D34" s="6"/>
      <c r="E34" s="6"/>
      <c r="F34" s="6"/>
      <c r="G34" s="6"/>
      <c r="H34" s="6"/>
      <c r="I34" s="6"/>
      <c r="J34" s="6">
        <v>1400.18</v>
      </c>
      <c r="K34" s="6"/>
      <c r="L34" s="58">
        <f t="shared" si="0"/>
        <v>1711.69</v>
      </c>
    </row>
    <row r="35" spans="1:12" ht="15.75">
      <c r="A35" s="49">
        <v>30</v>
      </c>
      <c r="B35" s="50" t="s">
        <v>65</v>
      </c>
      <c r="C35" s="6"/>
      <c r="D35" s="6">
        <v>1315.52</v>
      </c>
      <c r="E35" s="6"/>
      <c r="F35" s="6"/>
      <c r="G35" s="6"/>
      <c r="H35" s="6"/>
      <c r="I35" s="6"/>
      <c r="J35" s="6">
        <v>883.38</v>
      </c>
      <c r="K35" s="6"/>
      <c r="L35" s="58">
        <f t="shared" si="0"/>
        <v>2198.9</v>
      </c>
    </row>
    <row r="36" spans="1:12" ht="15.75">
      <c r="A36" s="51"/>
      <c r="B36" s="51" t="s">
        <v>28</v>
      </c>
      <c r="C36" s="65">
        <f aca="true" t="shared" si="1" ref="C36:K36">SUM(C6:C35)</f>
        <v>26332.729999999996</v>
      </c>
      <c r="D36" s="65">
        <f t="shared" si="1"/>
        <v>85173.99000000002</v>
      </c>
      <c r="E36" s="65">
        <f t="shared" si="1"/>
        <v>13342.589999999998</v>
      </c>
      <c r="F36" s="65">
        <f t="shared" si="1"/>
        <v>86102.51999999999</v>
      </c>
      <c r="G36" s="65">
        <f t="shared" si="1"/>
        <v>1978.57</v>
      </c>
      <c r="H36" s="65">
        <f t="shared" si="1"/>
        <v>3396.65</v>
      </c>
      <c r="I36" s="65">
        <f t="shared" si="1"/>
        <v>11651.32</v>
      </c>
      <c r="J36" s="65">
        <f>SUM(J6:J35)</f>
        <v>147964.52999999997</v>
      </c>
      <c r="K36" s="65">
        <f t="shared" si="1"/>
        <v>16634.29</v>
      </c>
      <c r="L36" s="58">
        <f t="shared" si="0"/>
        <v>392577.19</v>
      </c>
    </row>
    <row r="37" ht="12.75">
      <c r="C37" s="62"/>
    </row>
    <row r="38" ht="12.75">
      <c r="C38" s="3"/>
    </row>
    <row r="39" spans="8:11" ht="12.75">
      <c r="H39" s="3"/>
      <c r="I39" s="3"/>
      <c r="J39" s="3"/>
      <c r="K39" s="3"/>
    </row>
  </sheetData>
  <printOptions/>
  <pageMargins left="0.75" right="0.75" top="1" bottom="1" header="0.5" footer="0.5"/>
  <pageSetup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H19" sqref="H19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4" t="s">
        <v>95</v>
      </c>
      <c r="B3" s="54"/>
      <c r="C3" s="54"/>
    </row>
    <row r="4" spans="1:3" ht="14.25">
      <c r="A4" s="77"/>
      <c r="B4" s="77"/>
      <c r="C4" s="77"/>
    </row>
    <row r="5" spans="1:3" ht="15.75">
      <c r="A5" s="44" t="s">
        <v>0</v>
      </c>
      <c r="B5" s="45" t="s">
        <v>1</v>
      </c>
      <c r="C5" s="45" t="s">
        <v>83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10136.65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/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10136.65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H17" sqref="H17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4" t="s">
        <v>100</v>
      </c>
      <c r="B3" s="54"/>
      <c r="C3" s="54"/>
      <c r="D3" s="54"/>
      <c r="E3" s="54"/>
      <c r="F3" s="54"/>
    </row>
    <row r="4" spans="1:6" ht="14.25">
      <c r="A4" s="77"/>
      <c r="B4" s="77"/>
      <c r="C4" s="77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61</v>
      </c>
      <c r="D5" s="45" t="s">
        <v>62</v>
      </c>
    </row>
    <row r="6" spans="1:4" ht="15.75">
      <c r="A6" s="49">
        <v>1</v>
      </c>
      <c r="B6" s="50" t="s">
        <v>6</v>
      </c>
      <c r="C6" s="56"/>
      <c r="D6" s="56"/>
    </row>
    <row r="7" spans="1:4" ht="15.75">
      <c r="A7" s="49">
        <v>2</v>
      </c>
      <c r="B7" s="50" t="s">
        <v>7</v>
      </c>
      <c r="C7" s="56"/>
      <c r="D7" s="56"/>
    </row>
    <row r="8" spans="1:4" ht="15.75">
      <c r="A8" s="49">
        <v>3</v>
      </c>
      <c r="B8" s="50" t="s">
        <v>8</v>
      </c>
      <c r="C8" s="56"/>
      <c r="D8" s="56"/>
    </row>
    <row r="9" spans="1:4" ht="15.75">
      <c r="A9" s="49">
        <v>4</v>
      </c>
      <c r="B9" s="50" t="s">
        <v>9</v>
      </c>
      <c r="C9" s="56"/>
      <c r="D9" s="56"/>
    </row>
    <row r="10" spans="1:4" ht="15.75">
      <c r="A10" s="49">
        <v>5</v>
      </c>
      <c r="B10" s="50" t="s">
        <v>10</v>
      </c>
      <c r="C10" s="56"/>
      <c r="D10" s="56"/>
    </row>
    <row r="11" spans="1:4" ht="15.75">
      <c r="A11" s="49">
        <v>6</v>
      </c>
      <c r="B11" s="50" t="s">
        <v>54</v>
      </c>
      <c r="C11" s="56"/>
      <c r="D11" s="56"/>
    </row>
    <row r="12" spans="1:4" ht="15.75">
      <c r="A12" s="49">
        <v>7</v>
      </c>
      <c r="B12" s="50" t="s">
        <v>11</v>
      </c>
      <c r="C12" s="56"/>
      <c r="D12" s="56"/>
    </row>
    <row r="13" spans="1:4" ht="15.75">
      <c r="A13" s="49">
        <v>8</v>
      </c>
      <c r="B13" s="50" t="s">
        <v>12</v>
      </c>
      <c r="C13" s="56">
        <v>3071.05</v>
      </c>
      <c r="D13" s="56"/>
    </row>
    <row r="14" spans="1:4" ht="15.75">
      <c r="A14" s="49">
        <v>9</v>
      </c>
      <c r="B14" s="50" t="s">
        <v>13</v>
      </c>
      <c r="C14" s="56"/>
      <c r="D14" s="56"/>
    </row>
    <row r="15" spans="1:4" ht="15.75">
      <c r="A15" s="49">
        <v>10</v>
      </c>
      <c r="B15" s="50" t="s">
        <v>14</v>
      </c>
      <c r="C15" s="56"/>
      <c r="D15" s="56"/>
    </row>
    <row r="16" spans="1:4" ht="15.75">
      <c r="A16" s="49">
        <v>11</v>
      </c>
      <c r="B16" s="50" t="s">
        <v>15</v>
      </c>
      <c r="C16" s="56">
        <v>4745.05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/>
      <c r="D19" s="56"/>
    </row>
    <row r="20" spans="1:4" ht="15.75">
      <c r="A20" s="49">
        <v>15</v>
      </c>
      <c r="B20" s="50" t="s">
        <v>19</v>
      </c>
      <c r="C20" s="56"/>
      <c r="D20" s="56">
        <v>2903.83</v>
      </c>
    </row>
    <row r="21" spans="1:4" ht="15.75">
      <c r="A21" s="49">
        <v>16</v>
      </c>
      <c r="B21" s="50" t="s">
        <v>20</v>
      </c>
      <c r="C21" s="56"/>
      <c r="D21" s="56"/>
    </row>
    <row r="22" spans="1:4" ht="15.75">
      <c r="A22" s="49">
        <v>17</v>
      </c>
      <c r="B22" s="50" t="s">
        <v>21</v>
      </c>
      <c r="C22" s="56"/>
      <c r="D22" s="56"/>
    </row>
    <row r="23" spans="1:4" ht="15.75">
      <c r="A23" s="49">
        <v>18</v>
      </c>
      <c r="B23" s="50" t="s">
        <v>22</v>
      </c>
      <c r="C23" s="56">
        <v>368.86</v>
      </c>
      <c r="D23" s="56">
        <v>2903.82</v>
      </c>
    </row>
    <row r="24" spans="1:4" ht="15.75">
      <c r="A24" s="49">
        <v>19</v>
      </c>
      <c r="B24" s="50" t="s">
        <v>23</v>
      </c>
      <c r="C24" s="56"/>
      <c r="D24" s="56"/>
    </row>
    <row r="25" spans="1:4" ht="15.75">
      <c r="A25" s="49">
        <v>20</v>
      </c>
      <c r="B25" s="50" t="s">
        <v>24</v>
      </c>
      <c r="C25" s="56"/>
      <c r="D25" s="56"/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/>
      <c r="D27" s="56"/>
    </row>
    <row r="28" spans="1:4" ht="15.75">
      <c r="A28" s="49">
        <v>23</v>
      </c>
      <c r="B28" s="50" t="s">
        <v>27</v>
      </c>
      <c r="C28" s="56"/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/>
      <c r="D30" s="56"/>
    </row>
    <row r="31" spans="1:4" ht="15.75">
      <c r="A31" s="49">
        <v>26</v>
      </c>
      <c r="B31" s="50" t="s">
        <v>40</v>
      </c>
      <c r="C31" s="56"/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/>
      <c r="D34" s="56"/>
    </row>
    <row r="35" spans="1:4" ht="15.75">
      <c r="A35" s="49">
        <v>30</v>
      </c>
      <c r="B35" s="50" t="s">
        <v>65</v>
      </c>
      <c r="C35" s="56"/>
      <c r="D35" s="56"/>
    </row>
    <row r="36" spans="1:4" ht="15.75">
      <c r="A36" s="51"/>
      <c r="B36" s="51" t="s">
        <v>28</v>
      </c>
      <c r="C36" s="57">
        <f>SUM(C6:C35)</f>
        <v>8184.96</v>
      </c>
      <c r="D36" s="57">
        <f>SUM(D6:D35)</f>
        <v>5807.65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3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4" t="s">
        <v>85</v>
      </c>
      <c r="B3" s="74"/>
      <c r="C3" s="74"/>
      <c r="D3" s="74"/>
      <c r="E3" s="74"/>
      <c r="F3" s="74"/>
      <c r="G3" s="75"/>
    </row>
    <row r="4" spans="1:7" ht="12.75">
      <c r="A4" s="75"/>
      <c r="B4" s="75"/>
      <c r="C4" s="75"/>
      <c r="D4" s="75"/>
      <c r="E4" s="75"/>
      <c r="F4" s="75"/>
      <c r="G4" s="75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29</v>
      </c>
      <c r="D6" s="38" t="s">
        <v>30</v>
      </c>
      <c r="E6" s="39" t="s">
        <v>31</v>
      </c>
      <c r="F6" s="32"/>
    </row>
    <row r="7" spans="1:9" ht="15.75">
      <c r="A7" s="49">
        <v>1</v>
      </c>
      <c r="B7" s="50" t="s">
        <v>6</v>
      </c>
      <c r="C7" s="6">
        <v>5421.89</v>
      </c>
      <c r="D7" s="6">
        <v>4325.98</v>
      </c>
      <c r="E7" s="7">
        <f>C7+D7</f>
        <v>9747.869999999999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3711.34</v>
      </c>
      <c r="D8" s="6">
        <v>2969.1</v>
      </c>
      <c r="E8" s="7">
        <f aca="true" t="shared" si="0" ref="E8:E37">C8+D8</f>
        <v>6680.4400000000005</v>
      </c>
      <c r="F8" s="32"/>
      <c r="H8" s="3"/>
    </row>
    <row r="9" spans="1:8" ht="15.75">
      <c r="A9" s="49">
        <v>3</v>
      </c>
      <c r="B9" s="50" t="s">
        <v>8</v>
      </c>
      <c r="C9" s="6">
        <v>4004.45</v>
      </c>
      <c r="D9" s="6">
        <v>3203.72</v>
      </c>
      <c r="E9" s="7">
        <f t="shared" si="0"/>
        <v>7208.17</v>
      </c>
      <c r="F9" s="32"/>
      <c r="H9" s="3"/>
    </row>
    <row r="10" spans="1:8" ht="15.75">
      <c r="A10" s="49">
        <v>4</v>
      </c>
      <c r="B10" s="50" t="s">
        <v>9</v>
      </c>
      <c r="C10" s="6">
        <v>2076.37</v>
      </c>
      <c r="D10" s="6">
        <v>1661.16</v>
      </c>
      <c r="E10" s="7">
        <f t="shared" si="0"/>
        <v>3737.5299999999997</v>
      </c>
      <c r="F10" s="32"/>
      <c r="H10" s="3"/>
    </row>
    <row r="11" spans="1:8" ht="15.75">
      <c r="A11" s="49">
        <v>5</v>
      </c>
      <c r="B11" s="50" t="s">
        <v>10</v>
      </c>
      <c r="C11" s="6">
        <v>5661.81</v>
      </c>
      <c r="D11" s="6">
        <v>4529.28</v>
      </c>
      <c r="E11" s="7">
        <f t="shared" si="0"/>
        <v>10191.09</v>
      </c>
      <c r="F11" s="32"/>
      <c r="H11" s="3"/>
    </row>
    <row r="12" spans="1:8" ht="15.75">
      <c r="A12" s="49">
        <v>6</v>
      </c>
      <c r="B12" s="50" t="s">
        <v>54</v>
      </c>
      <c r="C12" s="6">
        <v>6593.94</v>
      </c>
      <c r="D12" s="6">
        <v>5275.47</v>
      </c>
      <c r="E12" s="7">
        <f t="shared" si="0"/>
        <v>11869.41</v>
      </c>
      <c r="F12" s="32"/>
      <c r="H12" s="3"/>
    </row>
    <row r="13" spans="1:8" ht="15.75">
      <c r="A13" s="49">
        <v>7</v>
      </c>
      <c r="B13" s="50" t="s">
        <v>11</v>
      </c>
      <c r="C13" s="6">
        <v>533.47</v>
      </c>
      <c r="D13" s="6">
        <v>426.74</v>
      </c>
      <c r="E13" s="7">
        <f t="shared" si="0"/>
        <v>960.21</v>
      </c>
      <c r="F13" s="32"/>
      <c r="H13" s="3"/>
    </row>
    <row r="14" spans="1:8" ht="15.75">
      <c r="A14" s="49">
        <v>8</v>
      </c>
      <c r="B14" s="50" t="s">
        <v>12</v>
      </c>
      <c r="C14" s="6">
        <v>2896.96</v>
      </c>
      <c r="D14" s="6">
        <v>2317.61</v>
      </c>
      <c r="E14" s="7">
        <f t="shared" si="0"/>
        <v>5214.57</v>
      </c>
      <c r="F14" s="32"/>
      <c r="H14" s="3"/>
    </row>
    <row r="15" spans="1:8" ht="15.75">
      <c r="A15" s="49">
        <v>9</v>
      </c>
      <c r="B15" s="50" t="s">
        <v>13</v>
      </c>
      <c r="C15" s="6">
        <v>3459.49</v>
      </c>
      <c r="D15" s="6">
        <v>2768.38</v>
      </c>
      <c r="E15" s="7">
        <f t="shared" si="0"/>
        <v>6227.87</v>
      </c>
      <c r="F15" s="32"/>
      <c r="H15" s="3"/>
    </row>
    <row r="16" spans="1:8" ht="15.75">
      <c r="A16" s="49">
        <v>10</v>
      </c>
      <c r="B16" s="50" t="s">
        <v>14</v>
      </c>
      <c r="C16" s="6">
        <v>632.68</v>
      </c>
      <c r="D16" s="6">
        <v>506.25</v>
      </c>
      <c r="E16" s="7">
        <f t="shared" si="0"/>
        <v>1138.9299999999998</v>
      </c>
      <c r="F16" s="32"/>
      <c r="H16" s="3"/>
    </row>
    <row r="17" spans="1:8" ht="15.75">
      <c r="A17" s="49">
        <v>11</v>
      </c>
      <c r="B17" s="50" t="s">
        <v>15</v>
      </c>
      <c r="C17" s="6">
        <v>3569.58</v>
      </c>
      <c r="D17" s="6">
        <v>2855.85</v>
      </c>
      <c r="E17" s="7">
        <f t="shared" si="0"/>
        <v>6425.43</v>
      </c>
      <c r="F17" s="32"/>
      <c r="H17" s="3"/>
    </row>
    <row r="18" spans="1:8" ht="15.75">
      <c r="A18" s="49">
        <v>12</v>
      </c>
      <c r="B18" s="50" t="s">
        <v>16</v>
      </c>
      <c r="C18" s="6">
        <v>4582.33</v>
      </c>
      <c r="D18" s="6">
        <v>3665.68</v>
      </c>
      <c r="E18" s="7">
        <f t="shared" si="0"/>
        <v>8248.01</v>
      </c>
      <c r="F18" s="32"/>
      <c r="H18" s="3"/>
    </row>
    <row r="19" spans="1:8" ht="15.75">
      <c r="A19" s="49">
        <v>13</v>
      </c>
      <c r="B19" s="50" t="s">
        <v>17</v>
      </c>
      <c r="C19" s="6">
        <v>1005.51</v>
      </c>
      <c r="D19" s="6">
        <v>804.5</v>
      </c>
      <c r="E19" s="7">
        <f t="shared" si="0"/>
        <v>1810.01</v>
      </c>
      <c r="F19" s="32"/>
      <c r="H19" s="3"/>
    </row>
    <row r="20" spans="1:8" ht="15.75">
      <c r="A20" s="49">
        <v>14</v>
      </c>
      <c r="B20" s="50" t="s">
        <v>18</v>
      </c>
      <c r="C20" s="6">
        <v>2288.98</v>
      </c>
      <c r="D20" s="6">
        <v>1831.12</v>
      </c>
      <c r="E20" s="7">
        <f t="shared" si="0"/>
        <v>4120.1</v>
      </c>
      <c r="F20" s="32"/>
      <c r="H20" s="3"/>
    </row>
    <row r="21" spans="1:8" ht="15.75">
      <c r="A21" s="49">
        <v>15</v>
      </c>
      <c r="B21" s="50" t="s">
        <v>19</v>
      </c>
      <c r="C21" s="6">
        <v>6074.35</v>
      </c>
      <c r="D21" s="6">
        <v>4860.5</v>
      </c>
      <c r="E21" s="7">
        <f t="shared" si="0"/>
        <v>10934.85</v>
      </c>
      <c r="F21" s="32"/>
      <c r="H21" s="3"/>
    </row>
    <row r="22" spans="1:8" ht="15.75">
      <c r="A22" s="49">
        <v>16</v>
      </c>
      <c r="B22" s="50" t="s">
        <v>20</v>
      </c>
      <c r="C22" s="6">
        <v>493.36</v>
      </c>
      <c r="D22" s="6">
        <v>394.66</v>
      </c>
      <c r="E22" s="7">
        <f t="shared" si="0"/>
        <v>888.02</v>
      </c>
      <c r="F22" s="32"/>
      <c r="H22" s="3"/>
    </row>
    <row r="23" spans="1:8" ht="15.75">
      <c r="A23" s="49">
        <v>17</v>
      </c>
      <c r="B23" s="50" t="s">
        <v>21</v>
      </c>
      <c r="C23" s="6">
        <v>1300.26</v>
      </c>
      <c r="D23" s="6">
        <v>1040.22</v>
      </c>
      <c r="E23" s="7">
        <f t="shared" si="0"/>
        <v>2340.48</v>
      </c>
      <c r="F23" s="32"/>
      <c r="H23" s="3"/>
    </row>
    <row r="24" spans="1:8" ht="15.75">
      <c r="A24" s="49">
        <v>18</v>
      </c>
      <c r="B24" s="50" t="s">
        <v>22</v>
      </c>
      <c r="C24" s="6">
        <v>5088.86</v>
      </c>
      <c r="D24" s="6">
        <v>4071.94</v>
      </c>
      <c r="E24" s="7">
        <f t="shared" si="0"/>
        <v>9160.8</v>
      </c>
      <c r="F24" s="32"/>
      <c r="H24" s="3"/>
    </row>
    <row r="25" spans="1:8" ht="15.75">
      <c r="A25" s="49">
        <v>19</v>
      </c>
      <c r="B25" s="50" t="s">
        <v>23</v>
      </c>
      <c r="C25" s="6">
        <v>3296.68</v>
      </c>
      <c r="D25" s="6">
        <v>2637.36</v>
      </c>
      <c r="E25" s="7">
        <f t="shared" si="0"/>
        <v>5934.04</v>
      </c>
      <c r="F25" s="32"/>
      <c r="H25" s="3"/>
    </row>
    <row r="26" spans="1:8" ht="15.75">
      <c r="A26" s="49">
        <v>20</v>
      </c>
      <c r="B26" s="50" t="s">
        <v>24</v>
      </c>
      <c r="C26" s="6">
        <v>1859.75</v>
      </c>
      <c r="D26" s="6">
        <v>1487.8</v>
      </c>
      <c r="E26" s="7">
        <f t="shared" si="0"/>
        <v>3347.55</v>
      </c>
      <c r="F26" s="32"/>
      <c r="H26" s="3"/>
    </row>
    <row r="27" spans="1:8" ht="15.75">
      <c r="A27" s="49">
        <v>21</v>
      </c>
      <c r="B27" s="50" t="s">
        <v>25</v>
      </c>
      <c r="C27" s="6">
        <v>2245.98</v>
      </c>
      <c r="D27" s="6">
        <v>1796.72</v>
      </c>
      <c r="E27" s="7">
        <f t="shared" si="0"/>
        <v>4042.7</v>
      </c>
      <c r="F27" s="32"/>
      <c r="H27" s="3"/>
    </row>
    <row r="28" spans="1:8" ht="15.75">
      <c r="A28" s="49">
        <v>22</v>
      </c>
      <c r="B28" s="50" t="s">
        <v>26</v>
      </c>
      <c r="C28" s="6">
        <v>7708.68</v>
      </c>
      <c r="D28" s="6">
        <v>6166.36</v>
      </c>
      <c r="E28" s="7">
        <f t="shared" si="0"/>
        <v>13875.04</v>
      </c>
      <c r="F28" s="32"/>
      <c r="H28" s="3"/>
    </row>
    <row r="29" spans="1:8" ht="15.75">
      <c r="A29" s="49">
        <v>23</v>
      </c>
      <c r="B29" s="50" t="s">
        <v>27</v>
      </c>
      <c r="C29" s="6">
        <v>9300.39</v>
      </c>
      <c r="D29" s="6">
        <v>7443.11</v>
      </c>
      <c r="E29" s="7">
        <f t="shared" si="0"/>
        <v>16743.5</v>
      </c>
      <c r="F29" s="32"/>
      <c r="H29" s="3"/>
    </row>
    <row r="30" spans="1:8" ht="15.75">
      <c r="A30" s="49">
        <v>24</v>
      </c>
      <c r="B30" s="50" t="s">
        <v>37</v>
      </c>
      <c r="C30" s="6">
        <v>935.42</v>
      </c>
      <c r="D30" s="6">
        <v>748.35</v>
      </c>
      <c r="E30" s="7">
        <f t="shared" si="0"/>
        <v>1683.77</v>
      </c>
      <c r="F30" s="32"/>
      <c r="H30" s="3"/>
    </row>
    <row r="31" spans="1:8" ht="15.75">
      <c r="A31" s="49">
        <v>25</v>
      </c>
      <c r="B31" s="50" t="s">
        <v>38</v>
      </c>
      <c r="C31" s="6">
        <v>5363.13</v>
      </c>
      <c r="D31" s="6">
        <v>4290.4</v>
      </c>
      <c r="E31" s="7">
        <f t="shared" si="0"/>
        <v>9653.529999999999</v>
      </c>
      <c r="F31" s="32"/>
      <c r="H31" s="3"/>
    </row>
    <row r="32" spans="1:8" ht="15.75">
      <c r="A32" s="49">
        <v>26</v>
      </c>
      <c r="B32" s="50" t="s">
        <v>40</v>
      </c>
      <c r="C32" s="6">
        <v>1903.21</v>
      </c>
      <c r="D32" s="6">
        <v>1522.6</v>
      </c>
      <c r="E32" s="7">
        <f t="shared" si="0"/>
        <v>3425.81</v>
      </c>
      <c r="F32" s="32"/>
      <c r="H32" s="3"/>
    </row>
    <row r="33" spans="1:8" ht="15.75">
      <c r="A33" s="49">
        <v>27</v>
      </c>
      <c r="B33" s="50" t="s">
        <v>42</v>
      </c>
      <c r="C33" s="6">
        <v>1918.07</v>
      </c>
      <c r="D33" s="6">
        <v>1534.61</v>
      </c>
      <c r="E33" s="7">
        <f t="shared" si="0"/>
        <v>3452.68</v>
      </c>
      <c r="F33" s="32"/>
      <c r="H33" s="3"/>
    </row>
    <row r="34" spans="1:8" ht="15.75">
      <c r="A34" s="49">
        <v>28</v>
      </c>
      <c r="B34" s="50" t="s">
        <v>55</v>
      </c>
      <c r="C34" s="6">
        <v>42.54</v>
      </c>
      <c r="D34" s="6">
        <v>34.03</v>
      </c>
      <c r="E34" s="7">
        <f t="shared" si="0"/>
        <v>76.57</v>
      </c>
      <c r="F34" s="32"/>
      <c r="H34" s="3"/>
    </row>
    <row r="35" spans="1:8" ht="15.75">
      <c r="A35" s="49">
        <v>29</v>
      </c>
      <c r="B35" s="50" t="s">
        <v>56</v>
      </c>
      <c r="C35" s="6">
        <v>1026.32</v>
      </c>
      <c r="D35" s="6">
        <v>821.07</v>
      </c>
      <c r="E35" s="7">
        <f t="shared" si="0"/>
        <v>1847.3899999999999</v>
      </c>
      <c r="F35" s="32"/>
      <c r="H35" s="3"/>
    </row>
    <row r="36" spans="1:8" ht="15.75">
      <c r="A36" s="49">
        <v>30</v>
      </c>
      <c r="B36" s="50" t="s">
        <v>65</v>
      </c>
      <c r="C36" s="6">
        <v>10.59</v>
      </c>
      <c r="D36" s="6">
        <v>8.47</v>
      </c>
      <c r="E36" s="7">
        <f t="shared" si="0"/>
        <v>19.060000000000002</v>
      </c>
      <c r="F36" s="32"/>
      <c r="H36" s="3"/>
    </row>
    <row r="37" spans="1:8" ht="15.75">
      <c r="A37" s="51"/>
      <c r="B37" s="51" t="s">
        <v>28</v>
      </c>
      <c r="C37" s="58">
        <f>SUM(C7:C36)</f>
        <v>95006.39000000001</v>
      </c>
      <c r="D37" s="58">
        <f>SUM(D7:D36)</f>
        <v>75999.04000000002</v>
      </c>
      <c r="E37" s="7">
        <f t="shared" si="0"/>
        <v>171005.43000000005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D35" sqref="D35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74" t="s">
        <v>86</v>
      </c>
      <c r="C2" s="75"/>
      <c r="D2" s="75"/>
      <c r="E2" s="75"/>
      <c r="F2" s="75"/>
      <c r="G2" s="75"/>
      <c r="H2" s="75"/>
      <c r="I2" s="75"/>
      <c r="J2" s="75"/>
      <c r="K2" s="75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73</v>
      </c>
      <c r="D5" s="38" t="s">
        <v>74</v>
      </c>
      <c r="E5" s="39" t="s">
        <v>71</v>
      </c>
      <c r="F5" s="32"/>
    </row>
    <row r="6" spans="1:6" ht="15.75">
      <c r="A6" s="49">
        <v>1</v>
      </c>
      <c r="B6" s="50" t="s">
        <v>6</v>
      </c>
      <c r="C6" s="40">
        <v>676.66</v>
      </c>
      <c r="D6" s="40">
        <v>556.37</v>
      </c>
      <c r="E6" s="41">
        <f>C6+D6</f>
        <v>1233.03</v>
      </c>
      <c r="F6" s="32"/>
    </row>
    <row r="7" spans="1:6" ht="15.75">
      <c r="A7" s="49">
        <v>2</v>
      </c>
      <c r="B7" s="50" t="s">
        <v>7</v>
      </c>
      <c r="C7" s="6">
        <v>937.57</v>
      </c>
      <c r="D7" s="6">
        <v>750.01</v>
      </c>
      <c r="E7" s="41">
        <f aca="true" t="shared" si="0" ref="E7:E36">C7+D7</f>
        <v>1687.58</v>
      </c>
      <c r="F7" s="32"/>
    </row>
    <row r="8" spans="1:6" ht="15.75">
      <c r="A8" s="49">
        <v>3</v>
      </c>
      <c r="B8" s="50" t="s">
        <v>8</v>
      </c>
      <c r="C8" s="1">
        <v>0</v>
      </c>
      <c r="D8" s="6">
        <v>0</v>
      </c>
      <c r="E8" s="41">
        <f t="shared" si="0"/>
        <v>0</v>
      </c>
      <c r="F8" s="32"/>
    </row>
    <row r="9" spans="1:6" ht="15.75">
      <c r="A9" s="49">
        <v>4</v>
      </c>
      <c r="B9" s="50" t="s">
        <v>9</v>
      </c>
      <c r="C9" s="6">
        <v>646.96</v>
      </c>
      <c r="D9" s="6">
        <v>517.55</v>
      </c>
      <c r="E9" s="41">
        <f t="shared" si="0"/>
        <v>1164.51</v>
      </c>
      <c r="F9" s="32"/>
    </row>
    <row r="10" spans="1:6" ht="15.75">
      <c r="A10" s="49">
        <v>5</v>
      </c>
      <c r="B10" s="50" t="s">
        <v>10</v>
      </c>
      <c r="C10" s="6">
        <v>895.19</v>
      </c>
      <c r="D10" s="6">
        <v>716.14</v>
      </c>
      <c r="E10" s="41">
        <f t="shared" si="0"/>
        <v>1611.33</v>
      </c>
      <c r="F10" s="32"/>
    </row>
    <row r="11" spans="1:6" ht="15.75">
      <c r="A11" s="49">
        <v>6</v>
      </c>
      <c r="B11" s="50" t="s">
        <v>54</v>
      </c>
      <c r="C11" s="6">
        <v>767.69</v>
      </c>
      <c r="D11" s="6">
        <v>614.16</v>
      </c>
      <c r="E11" s="41">
        <f t="shared" si="0"/>
        <v>1381.85</v>
      </c>
      <c r="F11" s="32"/>
    </row>
    <row r="12" spans="1:6" ht="15.75">
      <c r="A12" s="49">
        <v>7</v>
      </c>
      <c r="B12" s="50" t="s">
        <v>11</v>
      </c>
      <c r="C12" s="6">
        <v>138.59</v>
      </c>
      <c r="D12" s="6">
        <v>110.87</v>
      </c>
      <c r="E12" s="41">
        <f t="shared" si="0"/>
        <v>249.46</v>
      </c>
      <c r="F12" s="32"/>
    </row>
    <row r="13" spans="1:6" ht="15.75">
      <c r="A13" s="49">
        <v>8</v>
      </c>
      <c r="B13" s="50" t="s">
        <v>12</v>
      </c>
      <c r="C13" s="6">
        <v>157.37</v>
      </c>
      <c r="D13" s="6">
        <v>125.9</v>
      </c>
      <c r="E13" s="41">
        <f t="shared" si="0"/>
        <v>283.27</v>
      </c>
      <c r="F13" s="32"/>
    </row>
    <row r="14" spans="1:6" ht="15.75">
      <c r="A14" s="49">
        <v>9</v>
      </c>
      <c r="B14" s="50" t="s">
        <v>13</v>
      </c>
      <c r="C14" s="6">
        <v>1278.18</v>
      </c>
      <c r="D14" s="6">
        <v>1022.53</v>
      </c>
      <c r="E14" s="41">
        <f t="shared" si="0"/>
        <v>2300.71</v>
      </c>
      <c r="F14" s="32"/>
    </row>
    <row r="15" spans="1:6" ht="15.75">
      <c r="A15" s="49">
        <v>10</v>
      </c>
      <c r="B15" s="50" t="s">
        <v>14</v>
      </c>
      <c r="C15" s="6">
        <v>312.86</v>
      </c>
      <c r="D15" s="6">
        <v>250.3</v>
      </c>
      <c r="E15" s="41">
        <f t="shared" si="0"/>
        <v>563.1600000000001</v>
      </c>
      <c r="F15" s="32"/>
    </row>
    <row r="16" spans="1:6" ht="15.75">
      <c r="A16" s="49">
        <v>11</v>
      </c>
      <c r="B16" s="50" t="s">
        <v>15</v>
      </c>
      <c r="C16" s="6">
        <v>648.07</v>
      </c>
      <c r="D16" s="6">
        <v>518.49</v>
      </c>
      <c r="E16" s="41">
        <f t="shared" si="0"/>
        <v>1166.56</v>
      </c>
      <c r="F16" s="32"/>
    </row>
    <row r="17" spans="1:6" ht="15.75">
      <c r="A17" s="49">
        <v>12</v>
      </c>
      <c r="B17" s="50" t="s">
        <v>16</v>
      </c>
      <c r="C17" s="6">
        <v>1215.82</v>
      </c>
      <c r="D17" s="6">
        <v>972.58</v>
      </c>
      <c r="E17" s="41">
        <f t="shared" si="0"/>
        <v>2188.4</v>
      </c>
      <c r="F17" s="32"/>
    </row>
    <row r="18" spans="1:6" ht="15.75">
      <c r="A18" s="49">
        <v>13</v>
      </c>
      <c r="B18" s="50" t="s">
        <v>17</v>
      </c>
      <c r="C18" s="6">
        <v>0</v>
      </c>
      <c r="D18" s="6">
        <v>0</v>
      </c>
      <c r="E18" s="41">
        <f t="shared" si="0"/>
        <v>0</v>
      </c>
      <c r="F18" s="32"/>
    </row>
    <row r="19" spans="1:6" ht="15.75">
      <c r="A19" s="49">
        <v>14</v>
      </c>
      <c r="B19" s="50" t="s">
        <v>18</v>
      </c>
      <c r="C19" s="6">
        <v>321.84</v>
      </c>
      <c r="D19" s="6">
        <v>257.48</v>
      </c>
      <c r="E19" s="41">
        <f t="shared" si="0"/>
        <v>579.3199999999999</v>
      </c>
      <c r="F19" s="32"/>
    </row>
    <row r="20" spans="1:6" ht="15.75">
      <c r="A20" s="49">
        <v>15</v>
      </c>
      <c r="B20" s="50" t="s">
        <v>19</v>
      </c>
      <c r="C20" s="6">
        <v>1212.86</v>
      </c>
      <c r="D20" s="6">
        <v>970.33</v>
      </c>
      <c r="E20" s="41">
        <f t="shared" si="0"/>
        <v>2183.19</v>
      </c>
      <c r="F20" s="32"/>
    </row>
    <row r="21" spans="1:6" ht="15.75">
      <c r="A21" s="49">
        <v>16</v>
      </c>
      <c r="B21" s="50" t="s">
        <v>20</v>
      </c>
      <c r="C21" s="6">
        <v>0</v>
      </c>
      <c r="D21" s="6">
        <v>0</v>
      </c>
      <c r="E21" s="41">
        <f t="shared" si="0"/>
        <v>0</v>
      </c>
      <c r="F21" s="32"/>
    </row>
    <row r="22" spans="1:6" ht="15.75">
      <c r="A22" s="49">
        <v>17</v>
      </c>
      <c r="B22" s="50" t="s">
        <v>21</v>
      </c>
      <c r="C22" s="6">
        <v>583.38</v>
      </c>
      <c r="D22" s="6">
        <v>466.7</v>
      </c>
      <c r="E22" s="41">
        <f t="shared" si="0"/>
        <v>1050.08</v>
      </c>
      <c r="F22" s="32"/>
    </row>
    <row r="23" spans="1:6" ht="15.75">
      <c r="A23" s="49">
        <v>18</v>
      </c>
      <c r="B23" s="50" t="s">
        <v>22</v>
      </c>
      <c r="C23" s="6">
        <v>212.79</v>
      </c>
      <c r="D23" s="6">
        <v>166.66</v>
      </c>
      <c r="E23" s="41">
        <f t="shared" si="0"/>
        <v>379.45</v>
      </c>
      <c r="F23" s="32"/>
    </row>
    <row r="24" spans="1:6" ht="15.75">
      <c r="A24" s="49">
        <v>19</v>
      </c>
      <c r="B24" s="50" t="s">
        <v>23</v>
      </c>
      <c r="C24" s="6">
        <v>1143.1</v>
      </c>
      <c r="D24" s="6">
        <v>914.44</v>
      </c>
      <c r="E24" s="41">
        <f t="shared" si="0"/>
        <v>2057.54</v>
      </c>
      <c r="F24" s="32"/>
    </row>
    <row r="25" spans="1:6" ht="15.75">
      <c r="A25" s="49">
        <v>20</v>
      </c>
      <c r="B25" s="50" t="s">
        <v>24</v>
      </c>
      <c r="C25" s="6">
        <v>321.84</v>
      </c>
      <c r="D25" s="6">
        <v>257.48</v>
      </c>
      <c r="E25" s="41">
        <f t="shared" si="0"/>
        <v>579.3199999999999</v>
      </c>
      <c r="F25" s="32"/>
    </row>
    <row r="26" spans="1:6" ht="15.75">
      <c r="A26" s="49">
        <v>21</v>
      </c>
      <c r="B26" s="50" t="s">
        <v>25</v>
      </c>
      <c r="C26" s="6">
        <v>456.37</v>
      </c>
      <c r="D26" s="6">
        <v>365.1</v>
      </c>
      <c r="E26" s="41">
        <f t="shared" si="0"/>
        <v>821.47</v>
      </c>
      <c r="F26" s="32"/>
    </row>
    <row r="27" spans="1:6" ht="15.75">
      <c r="A27" s="49">
        <v>22</v>
      </c>
      <c r="B27" s="50" t="s">
        <v>26</v>
      </c>
      <c r="C27" s="6">
        <v>879.19</v>
      </c>
      <c r="D27" s="6">
        <v>703.35</v>
      </c>
      <c r="E27" s="41">
        <f t="shared" si="0"/>
        <v>1582.54</v>
      </c>
      <c r="F27" s="32"/>
    </row>
    <row r="28" spans="1:6" ht="15.75">
      <c r="A28" s="49">
        <v>23</v>
      </c>
      <c r="B28" s="50" t="s">
        <v>27</v>
      </c>
      <c r="C28" s="6">
        <v>2578.06</v>
      </c>
      <c r="D28" s="6">
        <v>2062.5</v>
      </c>
      <c r="E28" s="41">
        <f t="shared" si="0"/>
        <v>4640.5599999999995</v>
      </c>
      <c r="F28" s="32"/>
    </row>
    <row r="29" spans="1:6" ht="15.75">
      <c r="A29" s="49">
        <v>24</v>
      </c>
      <c r="B29" s="50" t="s">
        <v>37</v>
      </c>
      <c r="C29" s="6">
        <v>0</v>
      </c>
      <c r="D29" s="6">
        <v>0</v>
      </c>
      <c r="E29" s="41">
        <f t="shared" si="0"/>
        <v>0</v>
      </c>
      <c r="F29" s="32"/>
    </row>
    <row r="30" spans="1:6" ht="15.75">
      <c r="A30" s="49">
        <v>25</v>
      </c>
      <c r="B30" s="50" t="s">
        <v>38</v>
      </c>
      <c r="C30" s="6">
        <v>306.2</v>
      </c>
      <c r="D30" s="6">
        <v>244.96</v>
      </c>
      <c r="E30" s="41">
        <f t="shared" si="0"/>
        <v>551.16</v>
      </c>
      <c r="F30" s="32"/>
    </row>
    <row r="31" spans="1:6" ht="15.75">
      <c r="A31" s="49">
        <v>26</v>
      </c>
      <c r="B31" s="50" t="s">
        <v>40</v>
      </c>
      <c r="C31" s="6">
        <v>468.25</v>
      </c>
      <c r="D31" s="6">
        <v>374.58</v>
      </c>
      <c r="E31" s="41">
        <f t="shared" si="0"/>
        <v>842.8299999999999</v>
      </c>
      <c r="F31" s="32"/>
    </row>
    <row r="32" spans="1:6" ht="15.75">
      <c r="A32" s="49">
        <v>27</v>
      </c>
      <c r="B32" s="50" t="s">
        <v>42</v>
      </c>
      <c r="C32" s="6">
        <v>920.15</v>
      </c>
      <c r="D32" s="6">
        <v>736.12</v>
      </c>
      <c r="E32" s="41">
        <f t="shared" si="0"/>
        <v>1656.27</v>
      </c>
      <c r="F32" s="32"/>
    </row>
    <row r="33" spans="1:6" ht="15.75">
      <c r="A33" s="49">
        <v>28</v>
      </c>
      <c r="B33" s="50" t="s">
        <v>55</v>
      </c>
      <c r="C33" s="6">
        <v>0</v>
      </c>
      <c r="D33" s="6">
        <v>0</v>
      </c>
      <c r="E33" s="41">
        <f t="shared" si="0"/>
        <v>0</v>
      </c>
      <c r="F33" s="32"/>
    </row>
    <row r="34" spans="1:6" ht="15.75">
      <c r="A34" s="49">
        <v>29</v>
      </c>
      <c r="B34" s="50" t="s">
        <v>56</v>
      </c>
      <c r="C34" s="6">
        <v>0</v>
      </c>
      <c r="D34" s="6">
        <v>0</v>
      </c>
      <c r="E34" s="41">
        <f t="shared" si="0"/>
        <v>0</v>
      </c>
      <c r="F34" s="32"/>
    </row>
    <row r="35" spans="1:6" ht="15.75">
      <c r="A35" s="49">
        <v>30</v>
      </c>
      <c r="B35" s="50" t="s">
        <v>65</v>
      </c>
      <c r="C35" s="6">
        <v>277.17</v>
      </c>
      <c r="D35" s="6">
        <v>221.74</v>
      </c>
      <c r="E35" s="41">
        <f t="shared" si="0"/>
        <v>498.91</v>
      </c>
      <c r="F35" s="32"/>
    </row>
    <row r="36" spans="1:6" ht="15.75">
      <c r="A36" s="64"/>
      <c r="B36" s="51" t="s">
        <v>28</v>
      </c>
      <c r="C36" s="58">
        <f>SUM(C6:C35)</f>
        <v>17356.16</v>
      </c>
      <c r="D36" s="58">
        <f>SUM(D6:D35)</f>
        <v>13896.339999999998</v>
      </c>
      <c r="E36" s="41">
        <f t="shared" si="0"/>
        <v>31252.5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E41" sqref="E41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70" t="s">
        <v>87</v>
      </c>
      <c r="B3" s="70"/>
      <c r="C3" s="70"/>
      <c r="D3" s="70"/>
      <c r="E3" s="70"/>
      <c r="F3" s="70"/>
      <c r="G3" s="70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32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9">
        <v>29164.29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9">
        <v>8923.58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9">
        <v>6631.5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9">
        <v>16113.19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9">
        <v>73562.31</v>
      </c>
      <c r="D10" s="1"/>
      <c r="E10" s="1"/>
      <c r="F10" s="32"/>
      <c r="G10" s="32"/>
    </row>
    <row r="11" spans="1:7" ht="15.75">
      <c r="A11" s="49">
        <v>6</v>
      </c>
      <c r="B11" s="50" t="s">
        <v>54</v>
      </c>
      <c r="C11" s="59">
        <v>43595.82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9">
        <v>81088.76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9">
        <v>19864.23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9">
        <v>27745.62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9">
        <v>2300.04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9">
        <v>27004.29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9">
        <v>2629.18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9">
        <v>1635.72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9">
        <v>10189.79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9">
        <v>31821.58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9">
        <v>3432.38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9">
        <v>3357.35</v>
      </c>
      <c r="D22" s="1"/>
      <c r="E22" s="1"/>
      <c r="F22" s="32"/>
      <c r="G22" s="32"/>
    </row>
    <row r="23" spans="1:7" ht="15.75">
      <c r="A23" s="49">
        <v>18</v>
      </c>
      <c r="B23" s="50" t="s">
        <v>22</v>
      </c>
      <c r="C23" s="59">
        <v>42291.51</v>
      </c>
      <c r="D23" s="1"/>
      <c r="E23" s="1"/>
      <c r="F23" s="32"/>
      <c r="G23" s="32"/>
    </row>
    <row r="24" spans="1:7" ht="15.75">
      <c r="A24" s="49">
        <v>19</v>
      </c>
      <c r="B24" s="50" t="s">
        <v>23</v>
      </c>
      <c r="C24" s="59">
        <v>32704.98</v>
      </c>
      <c r="D24" s="1"/>
      <c r="E24" s="1"/>
      <c r="F24" s="32"/>
      <c r="G24" s="32"/>
    </row>
    <row r="25" spans="1:7" ht="15.75">
      <c r="A25" s="49">
        <v>20</v>
      </c>
      <c r="B25" s="50" t="s">
        <v>24</v>
      </c>
      <c r="C25" s="59">
        <v>8795.38</v>
      </c>
      <c r="D25" s="1"/>
      <c r="E25" s="1"/>
      <c r="F25" s="32"/>
      <c r="G25" s="32"/>
    </row>
    <row r="26" spans="1:7" ht="15.75">
      <c r="A26" s="49">
        <v>21</v>
      </c>
      <c r="B26" s="50" t="s">
        <v>25</v>
      </c>
      <c r="C26" s="59">
        <v>3981.12</v>
      </c>
      <c r="D26" s="1"/>
      <c r="E26" s="1"/>
      <c r="F26" s="32"/>
      <c r="G26" s="32"/>
    </row>
    <row r="27" spans="1:7" ht="15.75">
      <c r="A27" s="49">
        <v>22</v>
      </c>
      <c r="B27" s="50" t="s">
        <v>26</v>
      </c>
      <c r="C27" s="59">
        <v>40537.64</v>
      </c>
      <c r="D27" s="1"/>
      <c r="E27" s="1"/>
      <c r="F27" s="32"/>
      <c r="G27" s="32"/>
    </row>
    <row r="28" spans="1:7" ht="15.75">
      <c r="A28" s="49">
        <v>23</v>
      </c>
      <c r="B28" s="50" t="s">
        <v>27</v>
      </c>
      <c r="C28" s="59">
        <v>23905.8</v>
      </c>
      <c r="D28" s="1"/>
      <c r="E28" s="1"/>
      <c r="F28" s="32"/>
      <c r="G28" s="32"/>
    </row>
    <row r="29" spans="1:7" ht="15.75">
      <c r="A29" s="49">
        <v>24</v>
      </c>
      <c r="B29" s="50" t="s">
        <v>37</v>
      </c>
      <c r="C29" s="59">
        <v>810.67</v>
      </c>
      <c r="D29" s="1"/>
      <c r="E29" s="1"/>
      <c r="F29" s="32"/>
      <c r="G29" s="32"/>
    </row>
    <row r="30" spans="1:7" ht="15.75">
      <c r="A30" s="49">
        <v>25</v>
      </c>
      <c r="B30" s="50" t="s">
        <v>38</v>
      </c>
      <c r="C30" s="59">
        <v>16832.92</v>
      </c>
      <c r="D30" s="1"/>
      <c r="E30" s="1"/>
      <c r="F30" s="32"/>
      <c r="G30" s="32"/>
    </row>
    <row r="31" spans="1:7" ht="15.75">
      <c r="A31" s="49">
        <v>26</v>
      </c>
      <c r="B31" s="50" t="s">
        <v>40</v>
      </c>
      <c r="C31" s="59">
        <v>1503.98</v>
      </c>
      <c r="D31" s="1"/>
      <c r="E31" s="1"/>
      <c r="F31" s="32"/>
      <c r="G31" s="32"/>
    </row>
    <row r="32" spans="1:7" ht="15.75">
      <c r="A32" s="49">
        <v>27</v>
      </c>
      <c r="B32" s="50" t="s">
        <v>42</v>
      </c>
      <c r="C32" s="59">
        <v>611.38</v>
      </c>
      <c r="D32" s="1"/>
      <c r="E32" s="1"/>
      <c r="F32" s="32"/>
      <c r="G32" s="32"/>
    </row>
    <row r="33" spans="1:7" ht="15.75">
      <c r="A33" s="49">
        <v>28</v>
      </c>
      <c r="B33" s="50" t="s">
        <v>55</v>
      </c>
      <c r="C33" s="59">
        <v>497.25</v>
      </c>
      <c r="D33" s="1"/>
      <c r="E33" s="1"/>
      <c r="F33" s="32"/>
      <c r="G33" s="32"/>
    </row>
    <row r="34" spans="1:7" ht="15.75">
      <c r="A34" s="49">
        <v>29</v>
      </c>
      <c r="B34" s="50" t="s">
        <v>56</v>
      </c>
      <c r="C34" s="59">
        <v>4276.81</v>
      </c>
      <c r="D34" s="1"/>
      <c r="E34" s="1"/>
      <c r="F34" s="32"/>
      <c r="G34" s="32"/>
    </row>
    <row r="35" spans="1:7" ht="15.75">
      <c r="A35" s="49">
        <v>30</v>
      </c>
      <c r="B35" s="50" t="s">
        <v>65</v>
      </c>
      <c r="C35" s="59">
        <v>993.79</v>
      </c>
      <c r="D35" s="1"/>
      <c r="E35" s="1"/>
      <c r="F35" s="32"/>
      <c r="G35" s="32"/>
    </row>
    <row r="36" spans="1:7" ht="15.75">
      <c r="A36" s="51"/>
      <c r="B36" s="51" t="s">
        <v>28</v>
      </c>
      <c r="C36" s="7">
        <f>SUM(C6:C35)</f>
        <v>566802.8600000001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6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C40" sqref="C40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76" t="s">
        <v>88</v>
      </c>
      <c r="B4" s="76"/>
      <c r="C4" s="76"/>
      <c r="D4" s="76"/>
      <c r="E4" s="76"/>
      <c r="F4" s="76"/>
      <c r="G4" s="76"/>
      <c r="H4" s="76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59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27791.33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236.31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741.13</v>
      </c>
    </row>
    <row r="10" spans="1:3" ht="15.75">
      <c r="A10" s="49">
        <v>4</v>
      </c>
      <c r="B10" s="50" t="s">
        <v>9</v>
      </c>
      <c r="C10" s="6">
        <v>5811.34</v>
      </c>
    </row>
    <row r="11" spans="1:3" ht="15.75">
      <c r="A11" s="49">
        <v>5</v>
      </c>
      <c r="B11" s="50" t="s">
        <v>10</v>
      </c>
      <c r="C11" s="6">
        <v>23891.39</v>
      </c>
    </row>
    <row r="12" spans="1:3" ht="15.75">
      <c r="A12" s="49">
        <v>6</v>
      </c>
      <c r="B12" s="50" t="s">
        <v>54</v>
      </c>
      <c r="C12" s="6">
        <v>11215.83</v>
      </c>
    </row>
    <row r="13" spans="1:3" ht="15.75">
      <c r="A13" s="49">
        <v>7</v>
      </c>
      <c r="B13" s="50" t="s">
        <v>11</v>
      </c>
      <c r="C13" s="6">
        <v>28683.52</v>
      </c>
    </row>
    <row r="14" spans="1:3" ht="15.75">
      <c r="A14" s="49">
        <v>8</v>
      </c>
      <c r="B14" s="50" t="s">
        <v>12</v>
      </c>
      <c r="C14" s="6">
        <v>16521.41</v>
      </c>
    </row>
    <row r="15" spans="1:3" ht="15.75">
      <c r="A15" s="49">
        <v>9</v>
      </c>
      <c r="B15" s="50" t="s">
        <v>13</v>
      </c>
      <c r="C15" s="6">
        <v>9149.54</v>
      </c>
    </row>
    <row r="16" spans="1:3" ht="15.75">
      <c r="A16" s="49">
        <v>10</v>
      </c>
      <c r="B16" s="50" t="s">
        <v>14</v>
      </c>
      <c r="C16" s="6">
        <v>5381.07</v>
      </c>
    </row>
    <row r="17" spans="1:3" ht="15.75">
      <c r="A17" s="49">
        <v>11</v>
      </c>
      <c r="B17" s="50" t="s">
        <v>15</v>
      </c>
      <c r="C17" s="6">
        <v>17773.04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11535.87</v>
      </c>
    </row>
    <row r="21" spans="1:3" ht="15.75">
      <c r="A21" s="49">
        <v>15</v>
      </c>
      <c r="B21" s="50" t="s">
        <v>19</v>
      </c>
      <c r="C21" s="6">
        <v>14314.96</v>
      </c>
    </row>
    <row r="22" spans="1:3" ht="15.75">
      <c r="A22" s="49">
        <v>16</v>
      </c>
      <c r="B22" s="50" t="s">
        <v>20</v>
      </c>
      <c r="C22" s="6">
        <v>2044.48</v>
      </c>
    </row>
    <row r="23" spans="1:3" ht="15.75">
      <c r="A23" s="49">
        <v>17</v>
      </c>
      <c r="B23" s="50" t="s">
        <v>21</v>
      </c>
      <c r="C23" s="6">
        <v>760.31</v>
      </c>
    </row>
    <row r="24" spans="1:3" ht="15.75">
      <c r="A24" s="49">
        <v>18</v>
      </c>
      <c r="B24" s="50" t="s">
        <v>22</v>
      </c>
      <c r="C24" s="6">
        <v>8209.55</v>
      </c>
    </row>
    <row r="25" spans="1:3" ht="15.75">
      <c r="A25" s="49">
        <v>19</v>
      </c>
      <c r="B25" s="50" t="s">
        <v>23</v>
      </c>
      <c r="C25" s="6">
        <v>18546.4</v>
      </c>
    </row>
    <row r="26" spans="1:3" ht="15.75">
      <c r="A26" s="49">
        <v>20</v>
      </c>
      <c r="B26" s="50" t="s">
        <v>24</v>
      </c>
      <c r="C26" s="6">
        <v>419.23</v>
      </c>
    </row>
    <row r="27" spans="1:3" ht="15.75">
      <c r="A27" s="49">
        <v>21</v>
      </c>
      <c r="B27" s="50" t="s">
        <v>25</v>
      </c>
      <c r="C27" s="6"/>
    </row>
    <row r="28" spans="1:3" ht="15.75">
      <c r="A28" s="49">
        <v>22</v>
      </c>
      <c r="B28" s="50" t="s">
        <v>26</v>
      </c>
      <c r="C28" s="6">
        <v>26353.22</v>
      </c>
    </row>
    <row r="29" spans="1:3" ht="15.75">
      <c r="A29" s="49">
        <v>23</v>
      </c>
      <c r="B29" s="50" t="s">
        <v>27</v>
      </c>
      <c r="C29" s="6">
        <v>4291.78</v>
      </c>
    </row>
    <row r="30" spans="1:3" ht="15.75">
      <c r="A30" s="49">
        <v>24</v>
      </c>
      <c r="B30" s="50" t="s">
        <v>37</v>
      </c>
      <c r="C30" s="6"/>
    </row>
    <row r="31" spans="1:3" ht="15.75">
      <c r="A31" s="49">
        <v>25</v>
      </c>
      <c r="B31" s="50" t="s">
        <v>38</v>
      </c>
      <c r="C31" s="6">
        <v>7824.6</v>
      </c>
    </row>
    <row r="32" spans="1:3" ht="15.75">
      <c r="A32" s="49">
        <v>26</v>
      </c>
      <c r="B32" s="50" t="s">
        <v>40</v>
      </c>
      <c r="C32" s="6"/>
    </row>
    <row r="33" spans="1:3" ht="15.75">
      <c r="A33" s="49">
        <v>27</v>
      </c>
      <c r="B33" s="50" t="s">
        <v>42</v>
      </c>
      <c r="C33" s="6"/>
    </row>
    <row r="34" spans="1:3" ht="15.75">
      <c r="A34" s="49">
        <v>28</v>
      </c>
      <c r="B34" s="50" t="s">
        <v>55</v>
      </c>
      <c r="C34" s="6"/>
    </row>
    <row r="35" spans="1:3" ht="15.75">
      <c r="A35" s="49">
        <v>29</v>
      </c>
      <c r="B35" s="50" t="s">
        <v>56</v>
      </c>
      <c r="C35" s="6"/>
    </row>
    <row r="36" spans="1:3" ht="15.75">
      <c r="A36" s="49">
        <v>30</v>
      </c>
      <c r="B36" s="50" t="s">
        <v>65</v>
      </c>
      <c r="C36" s="6"/>
    </row>
    <row r="37" spans="1:3" ht="15.75">
      <c r="A37" s="51"/>
      <c r="B37" s="51" t="s">
        <v>28</v>
      </c>
      <c r="C37" s="57">
        <f>SUM(C7:C36)</f>
        <v>241496.31000000003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D40" sqref="D40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76" t="s">
        <v>89</v>
      </c>
      <c r="B3" s="76"/>
      <c r="C3" s="76"/>
      <c r="D3" s="76"/>
      <c r="E3" s="76"/>
      <c r="F3" s="76"/>
      <c r="G3" s="76"/>
    </row>
    <row r="4" spans="1:7" ht="15">
      <c r="A4" s="77"/>
      <c r="B4" s="77"/>
      <c r="C4" s="37" t="s">
        <v>33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34</v>
      </c>
      <c r="D5" s="38" t="s">
        <v>35</v>
      </c>
      <c r="E5" s="39" t="s">
        <v>36</v>
      </c>
      <c r="F5" s="32"/>
      <c r="G5" s="32"/>
    </row>
    <row r="6" spans="1:7" ht="15.75">
      <c r="A6" s="49">
        <v>1</v>
      </c>
      <c r="B6" s="50" t="s">
        <v>6</v>
      </c>
      <c r="C6" s="6">
        <v>12319.82</v>
      </c>
      <c r="D6" s="6">
        <v>25133.91</v>
      </c>
      <c r="E6" s="7">
        <f>C6+D6</f>
        <v>37453.729999999996</v>
      </c>
      <c r="F6" s="32"/>
      <c r="G6" s="32"/>
    </row>
    <row r="7" spans="1:7" ht="15.75">
      <c r="A7" s="49">
        <v>2</v>
      </c>
      <c r="B7" s="50" t="s">
        <v>7</v>
      </c>
      <c r="C7" s="6">
        <v>769.22</v>
      </c>
      <c r="D7" s="6">
        <v>744.02</v>
      </c>
      <c r="E7" s="7">
        <f aca="true" t="shared" si="0" ref="E7:E36">C7+D7</f>
        <v>1513.24</v>
      </c>
      <c r="F7" s="32"/>
      <c r="G7" s="32"/>
    </row>
    <row r="8" spans="1:7" ht="15.75">
      <c r="A8" s="49">
        <v>3</v>
      </c>
      <c r="B8" s="50" t="s">
        <v>8</v>
      </c>
      <c r="C8" s="6">
        <v>81.38</v>
      </c>
      <c r="D8" s="6">
        <v>1618.75</v>
      </c>
      <c r="E8" s="7">
        <f t="shared" si="0"/>
        <v>1700.13</v>
      </c>
      <c r="F8" s="32"/>
      <c r="G8" s="32"/>
    </row>
    <row r="9" spans="1:7" ht="15.75">
      <c r="A9" s="49">
        <v>4</v>
      </c>
      <c r="B9" s="50" t="s">
        <v>9</v>
      </c>
      <c r="C9" s="6">
        <v>7719.77</v>
      </c>
      <c r="D9" s="6">
        <v>17690.16</v>
      </c>
      <c r="E9" s="7">
        <f t="shared" si="0"/>
        <v>25409.93</v>
      </c>
      <c r="F9" s="32"/>
      <c r="G9" s="32"/>
    </row>
    <row r="10" spans="1:7" ht="15.75">
      <c r="A10" s="49">
        <v>5</v>
      </c>
      <c r="B10" s="50" t="s">
        <v>10</v>
      </c>
      <c r="C10" s="6">
        <v>38028.87</v>
      </c>
      <c r="D10" s="6">
        <v>46513.17</v>
      </c>
      <c r="E10" s="7">
        <f t="shared" si="0"/>
        <v>84542.04000000001</v>
      </c>
      <c r="F10" s="32"/>
      <c r="G10" s="32"/>
    </row>
    <row r="11" spans="1:7" ht="15.75">
      <c r="A11" s="49">
        <v>6</v>
      </c>
      <c r="B11" s="50" t="s">
        <v>54</v>
      </c>
      <c r="C11" s="6">
        <v>12336.58</v>
      </c>
      <c r="D11" s="6">
        <v>18011.33</v>
      </c>
      <c r="E11" s="7">
        <f t="shared" si="0"/>
        <v>30347.910000000003</v>
      </c>
      <c r="F11" s="32"/>
      <c r="G11" s="32"/>
    </row>
    <row r="12" spans="1:7" ht="15.75">
      <c r="A12" s="49">
        <v>7</v>
      </c>
      <c r="B12" s="50" t="s">
        <v>11</v>
      </c>
      <c r="C12" s="6">
        <v>49234.61</v>
      </c>
      <c r="D12" s="6">
        <v>78231.75</v>
      </c>
      <c r="E12" s="7">
        <f t="shared" si="0"/>
        <v>127466.36</v>
      </c>
      <c r="F12" s="32"/>
      <c r="G12" s="32"/>
    </row>
    <row r="13" spans="1:7" ht="15.75">
      <c r="A13" s="49">
        <v>8</v>
      </c>
      <c r="B13" s="50" t="s">
        <v>12</v>
      </c>
      <c r="C13" s="6">
        <v>2490.73</v>
      </c>
      <c r="D13" s="6">
        <v>12228.63</v>
      </c>
      <c r="E13" s="7">
        <f t="shared" si="0"/>
        <v>14719.359999999999</v>
      </c>
      <c r="F13" s="32"/>
      <c r="G13" s="32"/>
    </row>
    <row r="14" spans="1:7" ht="15.75">
      <c r="A14" s="49">
        <v>9</v>
      </c>
      <c r="B14" s="50" t="s">
        <v>13</v>
      </c>
      <c r="C14" s="6">
        <v>15515.36</v>
      </c>
      <c r="D14" s="6">
        <v>16898.63</v>
      </c>
      <c r="E14" s="7">
        <f t="shared" si="0"/>
        <v>32413.99</v>
      </c>
      <c r="F14" s="32"/>
      <c r="G14" s="32"/>
    </row>
    <row r="15" spans="1:7" ht="15.75">
      <c r="A15" s="49">
        <v>10</v>
      </c>
      <c r="B15" s="50" t="s">
        <v>14</v>
      </c>
      <c r="C15" s="6">
        <v>127.13</v>
      </c>
      <c r="D15" s="6">
        <v>1073.25</v>
      </c>
      <c r="E15" s="7">
        <f t="shared" si="0"/>
        <v>1200.38</v>
      </c>
      <c r="F15" s="32"/>
      <c r="G15" s="32"/>
    </row>
    <row r="16" spans="1:7" ht="15.75">
      <c r="A16" s="49">
        <v>11</v>
      </c>
      <c r="B16" s="50" t="s">
        <v>15</v>
      </c>
      <c r="C16" s="6">
        <v>3768.73</v>
      </c>
      <c r="D16" s="6">
        <v>9185.46</v>
      </c>
      <c r="E16" s="7">
        <f t="shared" si="0"/>
        <v>12954.189999999999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2752.85</v>
      </c>
      <c r="D19" s="6">
        <v>9300.16</v>
      </c>
      <c r="E19" s="7">
        <f t="shared" si="0"/>
        <v>12053.01</v>
      </c>
      <c r="F19" s="32"/>
      <c r="G19" s="32"/>
    </row>
    <row r="20" spans="1:7" ht="15.75">
      <c r="A20" s="49">
        <v>15</v>
      </c>
      <c r="B20" s="50" t="s">
        <v>19</v>
      </c>
      <c r="C20" s="6">
        <v>12404.7</v>
      </c>
      <c r="D20" s="6">
        <v>18599.18</v>
      </c>
      <c r="E20" s="7">
        <f t="shared" si="0"/>
        <v>31003.88</v>
      </c>
      <c r="F20" s="32"/>
      <c r="G20" s="32"/>
    </row>
    <row r="21" spans="1:7" ht="15.75">
      <c r="A21" s="49">
        <v>16</v>
      </c>
      <c r="B21" s="50" t="s">
        <v>20</v>
      </c>
      <c r="C21" s="6">
        <v>40.69</v>
      </c>
      <c r="D21" s="6">
        <v>1371.89</v>
      </c>
      <c r="E21" s="7">
        <f t="shared" si="0"/>
        <v>1412.5800000000002</v>
      </c>
      <c r="F21" s="32"/>
      <c r="G21" s="32"/>
    </row>
    <row r="22" spans="1:7" ht="15.75">
      <c r="A22" s="49">
        <v>17</v>
      </c>
      <c r="B22" s="50" t="s">
        <v>21</v>
      </c>
      <c r="C22" s="6">
        <v>1378.18</v>
      </c>
      <c r="D22" s="6">
        <v>1384.26</v>
      </c>
      <c r="E22" s="7">
        <f t="shared" si="0"/>
        <v>2762.44</v>
      </c>
      <c r="F22" s="32"/>
      <c r="G22" s="32"/>
    </row>
    <row r="23" spans="1:7" ht="15.75">
      <c r="A23" s="49">
        <v>18</v>
      </c>
      <c r="B23" s="50" t="s">
        <v>22</v>
      </c>
      <c r="C23" s="6">
        <v>11919.56</v>
      </c>
      <c r="D23" s="6">
        <v>20423.6</v>
      </c>
      <c r="E23" s="7">
        <f t="shared" si="0"/>
        <v>32343.159999999996</v>
      </c>
      <c r="F23" s="32"/>
      <c r="G23" s="32"/>
    </row>
    <row r="24" spans="1:7" ht="15.75">
      <c r="A24" s="49">
        <v>19</v>
      </c>
      <c r="B24" s="50" t="s">
        <v>23</v>
      </c>
      <c r="C24" s="6">
        <v>16032.35</v>
      </c>
      <c r="D24" s="6">
        <v>26258.9</v>
      </c>
      <c r="E24" s="7">
        <f t="shared" si="0"/>
        <v>42291.25</v>
      </c>
      <c r="F24" s="32"/>
      <c r="G24" s="32"/>
    </row>
    <row r="25" spans="1:7" ht="15.75">
      <c r="A25" s="49">
        <v>20</v>
      </c>
      <c r="B25" s="50" t="s">
        <v>24</v>
      </c>
      <c r="C25" s="6">
        <v>2864.38</v>
      </c>
      <c r="D25" s="6">
        <v>4853.63</v>
      </c>
      <c r="E25" s="7">
        <f t="shared" si="0"/>
        <v>7718.01</v>
      </c>
      <c r="F25" s="32"/>
      <c r="G25" s="32"/>
    </row>
    <row r="26" spans="1:7" ht="15.75">
      <c r="A26" s="49">
        <v>21</v>
      </c>
      <c r="B26" s="50" t="s">
        <v>25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26</v>
      </c>
      <c r="C27" s="6">
        <v>25073.1</v>
      </c>
      <c r="D27" s="6">
        <v>34226.38</v>
      </c>
      <c r="E27" s="7">
        <f t="shared" si="0"/>
        <v>59299.479999999996</v>
      </c>
      <c r="F27" s="32"/>
      <c r="G27" s="32"/>
    </row>
    <row r="28" spans="1:7" ht="15.75">
      <c r="A28" s="49">
        <v>23</v>
      </c>
      <c r="B28" s="50" t="s">
        <v>27</v>
      </c>
      <c r="C28" s="6">
        <v>4447.59</v>
      </c>
      <c r="D28" s="6">
        <v>7256.01</v>
      </c>
      <c r="E28" s="7">
        <f t="shared" si="0"/>
        <v>11703.6</v>
      </c>
      <c r="F28" s="32"/>
      <c r="G28" s="32"/>
    </row>
    <row r="29" spans="1:7" ht="15.75">
      <c r="A29" s="49">
        <v>24</v>
      </c>
      <c r="B29" s="50" t="s">
        <v>37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38</v>
      </c>
      <c r="C30" s="6">
        <v>4297.18</v>
      </c>
      <c r="D30" s="6">
        <v>9130.95</v>
      </c>
      <c r="E30" s="7">
        <f t="shared" si="0"/>
        <v>13428.130000000001</v>
      </c>
      <c r="F30" s="32"/>
      <c r="G30" s="32"/>
    </row>
    <row r="31" spans="1:7" ht="15.75">
      <c r="A31" s="49">
        <v>26</v>
      </c>
      <c r="B31" s="50" t="s">
        <v>40</v>
      </c>
      <c r="C31" s="6"/>
      <c r="D31" s="6"/>
      <c r="E31" s="7">
        <f t="shared" si="0"/>
        <v>0</v>
      </c>
      <c r="F31" s="32"/>
      <c r="G31" s="32"/>
    </row>
    <row r="32" spans="1:7" ht="15.75">
      <c r="A32" s="49">
        <v>27</v>
      </c>
      <c r="B32" s="50" t="s">
        <v>42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55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56</v>
      </c>
      <c r="C34" s="6">
        <v>545.62</v>
      </c>
      <c r="D34" s="6">
        <v>2035.1</v>
      </c>
      <c r="E34" s="7">
        <f t="shared" si="0"/>
        <v>2580.72</v>
      </c>
      <c r="F34" s="32"/>
      <c r="G34" s="32"/>
    </row>
    <row r="35" spans="1:7" ht="15.75">
      <c r="A35" s="49">
        <v>30</v>
      </c>
      <c r="B35" s="50" t="s">
        <v>65</v>
      </c>
      <c r="C35" s="6">
        <v>147.88</v>
      </c>
      <c r="D35" s="6">
        <v>708.93</v>
      </c>
      <c r="E35" s="7">
        <f t="shared" si="0"/>
        <v>856.81</v>
      </c>
      <c r="F35" s="32"/>
      <c r="G35" s="32"/>
    </row>
    <row r="36" spans="1:7" ht="15.75">
      <c r="A36" s="51"/>
      <c r="B36" s="51" t="s">
        <v>28</v>
      </c>
      <c r="C36" s="6">
        <f>SUM(C6:C35)</f>
        <v>224296.28000000003</v>
      </c>
      <c r="D36" s="6">
        <f>SUM(D6:D35)</f>
        <v>362878.05000000005</v>
      </c>
      <c r="E36" s="7">
        <f t="shared" si="0"/>
        <v>587174.3300000001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90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M29" sqref="M29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79" t="s">
        <v>97</v>
      </c>
      <c r="B3" s="79"/>
      <c r="C3" s="79"/>
      <c r="D3" s="79"/>
      <c r="E3" s="79"/>
      <c r="F3" s="79"/>
    </row>
    <row r="4" spans="1:6" ht="15">
      <c r="A4" s="78"/>
      <c r="B4" s="78"/>
      <c r="C4" s="78"/>
      <c r="D4" s="78"/>
      <c r="E4" s="78"/>
      <c r="F4" s="32"/>
    </row>
    <row r="5" spans="1:6" ht="31.5">
      <c r="A5" s="44" t="s">
        <v>0</v>
      </c>
      <c r="B5" s="45" t="s">
        <v>1</v>
      </c>
      <c r="C5" s="45" t="s">
        <v>57</v>
      </c>
      <c r="D5" s="45" t="s">
        <v>58</v>
      </c>
      <c r="E5" s="32"/>
      <c r="F5" s="32"/>
    </row>
    <row r="6" spans="1:4" ht="15.75">
      <c r="A6" s="49">
        <v>1</v>
      </c>
      <c r="B6" s="50" t="s">
        <v>6</v>
      </c>
      <c r="C6" s="56">
        <v>9360</v>
      </c>
      <c r="D6" s="56">
        <v>600</v>
      </c>
    </row>
    <row r="7" spans="1:4" ht="15.75">
      <c r="A7" s="49">
        <v>2</v>
      </c>
      <c r="B7" s="50" t="s">
        <v>7</v>
      </c>
      <c r="C7" s="56">
        <v>120</v>
      </c>
      <c r="D7" s="56"/>
    </row>
    <row r="8" spans="1:4" ht="15.75">
      <c r="A8" s="49">
        <v>3</v>
      </c>
      <c r="B8" s="50" t="s">
        <v>8</v>
      </c>
      <c r="C8" s="56">
        <v>360</v>
      </c>
      <c r="D8" s="56"/>
    </row>
    <row r="9" spans="1:4" ht="15.75">
      <c r="A9" s="49">
        <v>4</v>
      </c>
      <c r="B9" s="50" t="s">
        <v>9</v>
      </c>
      <c r="C9" s="56">
        <v>3480</v>
      </c>
      <c r="D9" s="56"/>
    </row>
    <row r="10" spans="1:4" ht="15.75">
      <c r="A10" s="49">
        <v>5</v>
      </c>
      <c r="B10" s="50" t="s">
        <v>10</v>
      </c>
      <c r="C10" s="56">
        <v>11040</v>
      </c>
      <c r="D10" s="56">
        <v>480</v>
      </c>
    </row>
    <row r="11" spans="1:4" ht="15.75">
      <c r="A11" s="49">
        <v>6</v>
      </c>
      <c r="B11" s="50" t="s">
        <v>54</v>
      </c>
      <c r="C11" s="56">
        <v>4980</v>
      </c>
      <c r="D11" s="56"/>
    </row>
    <row r="12" spans="1:4" ht="15.75">
      <c r="A12" s="49">
        <v>7</v>
      </c>
      <c r="B12" s="50" t="s">
        <v>11</v>
      </c>
      <c r="C12" s="56">
        <v>15180</v>
      </c>
      <c r="D12" s="56">
        <v>3720</v>
      </c>
    </row>
    <row r="13" spans="1:4" ht="15.75">
      <c r="A13" s="49">
        <v>8</v>
      </c>
      <c r="B13" s="50" t="s">
        <v>12</v>
      </c>
      <c r="C13" s="56">
        <v>4560</v>
      </c>
      <c r="D13" s="56"/>
    </row>
    <row r="14" spans="1:4" ht="15.75">
      <c r="A14" s="49">
        <v>9</v>
      </c>
      <c r="B14" s="50" t="s">
        <v>13</v>
      </c>
      <c r="C14" s="56">
        <v>3960</v>
      </c>
      <c r="D14" s="56">
        <v>120</v>
      </c>
    </row>
    <row r="15" spans="1:4" ht="15.75">
      <c r="A15" s="49">
        <v>10</v>
      </c>
      <c r="B15" s="50" t="s">
        <v>14</v>
      </c>
      <c r="C15" s="56">
        <v>840</v>
      </c>
      <c r="D15" s="56"/>
    </row>
    <row r="16" spans="1:4" ht="15.75">
      <c r="A16" s="49">
        <v>11</v>
      </c>
      <c r="B16" s="50" t="s">
        <v>15</v>
      </c>
      <c r="C16" s="56">
        <v>4800</v>
      </c>
      <c r="D16" s="56">
        <v>480</v>
      </c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>
        <v>3480</v>
      </c>
      <c r="D19" s="56">
        <v>120</v>
      </c>
    </row>
    <row r="20" spans="1:4" ht="15.75">
      <c r="A20" s="49">
        <v>15</v>
      </c>
      <c r="B20" s="50" t="s">
        <v>19</v>
      </c>
      <c r="C20" s="56">
        <v>5040</v>
      </c>
      <c r="D20" s="56"/>
    </row>
    <row r="21" spans="1:4" ht="15.75">
      <c r="A21" s="49">
        <v>16</v>
      </c>
      <c r="B21" s="50" t="s">
        <v>20</v>
      </c>
      <c r="C21" s="56">
        <v>180</v>
      </c>
      <c r="D21" s="56">
        <v>480</v>
      </c>
    </row>
    <row r="22" spans="1:4" ht="15.75">
      <c r="A22" s="49">
        <v>17</v>
      </c>
      <c r="B22" s="50" t="s">
        <v>21</v>
      </c>
      <c r="C22" s="56">
        <v>360</v>
      </c>
      <c r="D22" s="56"/>
    </row>
    <row r="23" spans="1:4" ht="15.75">
      <c r="A23" s="49">
        <v>18</v>
      </c>
      <c r="B23" s="50" t="s">
        <v>22</v>
      </c>
      <c r="C23" s="56">
        <v>4320</v>
      </c>
      <c r="D23" s="56">
        <v>120</v>
      </c>
    </row>
    <row r="24" spans="1:4" ht="15.75">
      <c r="A24" s="49">
        <v>19</v>
      </c>
      <c r="B24" s="50" t="s">
        <v>23</v>
      </c>
      <c r="C24" s="56">
        <v>5760</v>
      </c>
      <c r="D24" s="56">
        <v>1200</v>
      </c>
    </row>
    <row r="25" spans="1:4" ht="15.75">
      <c r="A25" s="49">
        <v>20</v>
      </c>
      <c r="B25" s="50" t="s">
        <v>24</v>
      </c>
      <c r="C25" s="56">
        <v>600</v>
      </c>
      <c r="D25" s="56">
        <v>480</v>
      </c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>
        <v>10380</v>
      </c>
      <c r="D27" s="56">
        <v>1440</v>
      </c>
    </row>
    <row r="28" spans="1:4" ht="15.75">
      <c r="A28" s="49">
        <v>23</v>
      </c>
      <c r="B28" s="50" t="s">
        <v>27</v>
      </c>
      <c r="C28" s="56">
        <v>2160</v>
      </c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>
        <v>2160</v>
      </c>
      <c r="D30" s="56">
        <v>600</v>
      </c>
    </row>
    <row r="31" spans="1:4" ht="15.75">
      <c r="A31" s="49">
        <v>26</v>
      </c>
      <c r="B31" s="50" t="s">
        <v>40</v>
      </c>
      <c r="C31" s="56"/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>
        <v>360</v>
      </c>
      <c r="D34" s="56"/>
    </row>
    <row r="35" spans="1:4" ht="15.75">
      <c r="A35" s="49">
        <v>30</v>
      </c>
      <c r="B35" s="50" t="s">
        <v>65</v>
      </c>
      <c r="C35" s="56">
        <v>120</v>
      </c>
      <c r="D35" s="56"/>
    </row>
    <row r="36" spans="1:4" ht="15.75">
      <c r="A36" s="51"/>
      <c r="B36" s="51" t="s">
        <v>28</v>
      </c>
      <c r="C36" s="57">
        <f>SUM(C6:C35)</f>
        <v>93600</v>
      </c>
      <c r="D36" s="57">
        <f>SUM(D6:D35)</f>
        <v>9840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H6" sqref="H6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3"/>
      <c r="B2" s="53"/>
      <c r="C2" s="53"/>
      <c r="D2" s="53"/>
      <c r="E2" s="53"/>
    </row>
    <row r="3" spans="1:5" ht="15">
      <c r="A3" s="54" t="s">
        <v>98</v>
      </c>
      <c r="B3" s="54"/>
      <c r="C3" s="54"/>
      <c r="D3" s="54"/>
      <c r="E3" s="54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60</v>
      </c>
      <c r="D5" s="32"/>
      <c r="E5" s="32"/>
    </row>
    <row r="6" spans="1:3" ht="15.75">
      <c r="A6" s="49">
        <v>1</v>
      </c>
      <c r="B6" s="50" t="s">
        <v>6</v>
      </c>
      <c r="C6" s="56">
        <v>8616</v>
      </c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>
        <v>12889.53</v>
      </c>
    </row>
    <row r="10" spans="1:3" ht="15.75">
      <c r="A10" s="49">
        <v>5</v>
      </c>
      <c r="B10" s="50" t="s">
        <v>10</v>
      </c>
      <c r="C10" s="56">
        <v>9938.71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41020.87</v>
      </c>
    </row>
    <row r="13" spans="1:3" ht="15.75">
      <c r="A13" s="49">
        <v>8</v>
      </c>
      <c r="B13" s="50" t="s">
        <v>12</v>
      </c>
      <c r="C13" s="56">
        <v>25779.06</v>
      </c>
    </row>
    <row r="14" spans="1:3" ht="15.75">
      <c r="A14" s="49">
        <v>9</v>
      </c>
      <c r="B14" s="50" t="s">
        <v>13</v>
      </c>
      <c r="C14" s="56">
        <v>8615.99</v>
      </c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12889.53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>
        <v>38668.57</v>
      </c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42092.26</v>
      </c>
    </row>
    <row r="24" spans="1:3" ht="15.75">
      <c r="A24" s="49">
        <v>19</v>
      </c>
      <c r="B24" s="50" t="s">
        <v>23</v>
      </c>
      <c r="C24" s="56">
        <v>23190.3</v>
      </c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223700.82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J11" sqref="J11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0" t="s">
        <v>99</v>
      </c>
      <c r="B2" s="75"/>
      <c r="C2" s="75"/>
      <c r="D2" s="75"/>
      <c r="E2" s="75"/>
      <c r="F2" s="75"/>
    </row>
    <row r="3" spans="1:6" ht="12.75">
      <c r="A3" s="75"/>
      <c r="B3" s="75"/>
      <c r="C3" s="75"/>
      <c r="D3" s="75"/>
      <c r="E3" s="75"/>
      <c r="F3" s="75"/>
    </row>
    <row r="4" spans="1:5" ht="63">
      <c r="A4" s="44" t="s">
        <v>0</v>
      </c>
      <c r="B4" s="45" t="s">
        <v>1</v>
      </c>
      <c r="C4" s="45" t="s">
        <v>75</v>
      </c>
      <c r="D4" s="32"/>
      <c r="E4" s="32"/>
    </row>
    <row r="5" spans="1:3" ht="15.75">
      <c r="A5" s="49">
        <v>1</v>
      </c>
      <c r="B5" s="50" t="s">
        <v>6</v>
      </c>
      <c r="C5" s="56"/>
    </row>
    <row r="6" spans="1:3" ht="15.75">
      <c r="A6" s="49">
        <v>2</v>
      </c>
      <c r="B6" s="50" t="s">
        <v>7</v>
      </c>
      <c r="C6" s="56"/>
    </row>
    <row r="7" spans="1:3" ht="15.75">
      <c r="A7" s="49">
        <v>3</v>
      </c>
      <c r="B7" s="50" t="s">
        <v>8</v>
      </c>
      <c r="C7" s="56"/>
    </row>
    <row r="8" spans="1:3" ht="15.75">
      <c r="A8" s="49">
        <v>4</v>
      </c>
      <c r="B8" s="50" t="s">
        <v>9</v>
      </c>
      <c r="C8" s="56"/>
    </row>
    <row r="9" spans="1:3" ht="15.75">
      <c r="A9" s="49">
        <v>5</v>
      </c>
      <c r="B9" s="50" t="s">
        <v>10</v>
      </c>
      <c r="C9" s="56"/>
    </row>
    <row r="10" spans="1:3" ht="15.75">
      <c r="A10" s="49">
        <v>6</v>
      </c>
      <c r="B10" s="50" t="s">
        <v>54</v>
      </c>
      <c r="C10" s="56"/>
    </row>
    <row r="11" spans="1:3" ht="15.75">
      <c r="A11" s="49">
        <v>7</v>
      </c>
      <c r="B11" s="50" t="s">
        <v>11</v>
      </c>
      <c r="C11" s="56"/>
    </row>
    <row r="12" spans="1:3" ht="15.75">
      <c r="A12" s="49">
        <v>8</v>
      </c>
      <c r="B12" s="50" t="s">
        <v>12</v>
      </c>
      <c r="C12" s="56">
        <v>4532.68</v>
      </c>
    </row>
    <row r="13" spans="1:3" ht="15.75">
      <c r="A13" s="49">
        <v>9</v>
      </c>
      <c r="B13" s="50" t="s">
        <v>13</v>
      </c>
      <c r="C13" s="56"/>
    </row>
    <row r="14" spans="1:3" ht="15.75">
      <c r="A14" s="49">
        <v>10</v>
      </c>
      <c r="B14" s="50" t="s">
        <v>14</v>
      </c>
      <c r="C14" s="56"/>
    </row>
    <row r="15" spans="1:3" ht="15.75">
      <c r="A15" s="49">
        <v>11</v>
      </c>
      <c r="B15" s="50" t="s">
        <v>15</v>
      </c>
      <c r="C15" s="56"/>
    </row>
    <row r="16" spans="1:3" ht="15.75">
      <c r="A16" s="49">
        <v>12</v>
      </c>
      <c r="B16" s="50" t="s">
        <v>16</v>
      </c>
      <c r="C16" s="56"/>
    </row>
    <row r="17" spans="1:3" ht="15.75">
      <c r="A17" s="49">
        <v>13</v>
      </c>
      <c r="B17" s="50" t="s">
        <v>17</v>
      </c>
      <c r="C17" s="56"/>
    </row>
    <row r="18" spans="1:3" ht="15.75">
      <c r="A18" s="49">
        <v>14</v>
      </c>
      <c r="B18" s="50" t="s">
        <v>18</v>
      </c>
      <c r="C18" s="56"/>
    </row>
    <row r="19" spans="1:3" ht="15.75">
      <c r="A19" s="49">
        <v>15</v>
      </c>
      <c r="B19" s="50" t="s">
        <v>19</v>
      </c>
      <c r="C19" s="56"/>
    </row>
    <row r="20" spans="1:3" ht="15.75">
      <c r="A20" s="49">
        <v>16</v>
      </c>
      <c r="B20" s="50" t="s">
        <v>20</v>
      </c>
      <c r="C20" s="56"/>
    </row>
    <row r="21" spans="1:3" ht="15.75">
      <c r="A21" s="49">
        <v>17</v>
      </c>
      <c r="B21" s="50" t="s">
        <v>21</v>
      </c>
      <c r="C21" s="56"/>
    </row>
    <row r="22" spans="1:3" ht="15.75">
      <c r="A22" s="49">
        <v>18</v>
      </c>
      <c r="B22" s="50" t="s">
        <v>22</v>
      </c>
      <c r="C22" s="56"/>
    </row>
    <row r="23" spans="1:3" ht="15.75">
      <c r="A23" s="49">
        <v>19</v>
      </c>
      <c r="B23" s="50" t="s">
        <v>23</v>
      </c>
      <c r="C23" s="56"/>
    </row>
    <row r="24" spans="1:3" ht="15.75">
      <c r="A24" s="49">
        <v>20</v>
      </c>
      <c r="B24" s="50" t="s">
        <v>24</v>
      </c>
      <c r="C24" s="56"/>
    </row>
    <row r="25" spans="1:3" ht="15.75">
      <c r="A25" s="49">
        <v>21</v>
      </c>
      <c r="B25" s="50" t="s">
        <v>25</v>
      </c>
      <c r="C25" s="56"/>
    </row>
    <row r="26" spans="1:3" ht="15.75">
      <c r="A26" s="49">
        <v>22</v>
      </c>
      <c r="B26" s="50" t="s">
        <v>26</v>
      </c>
      <c r="C26" s="56"/>
    </row>
    <row r="27" spans="1:3" ht="15.75">
      <c r="A27" s="49">
        <v>23</v>
      </c>
      <c r="B27" s="50" t="s">
        <v>27</v>
      </c>
      <c r="C27" s="56"/>
    </row>
    <row r="28" spans="1:3" ht="15.75">
      <c r="A28" s="49">
        <v>24</v>
      </c>
      <c r="B28" s="50" t="s">
        <v>37</v>
      </c>
      <c r="C28" s="56"/>
    </row>
    <row r="29" spans="1:3" ht="15.75">
      <c r="A29" s="49">
        <v>25</v>
      </c>
      <c r="B29" s="50" t="s">
        <v>38</v>
      </c>
      <c r="C29" s="56"/>
    </row>
    <row r="30" spans="1:3" ht="15.75">
      <c r="A30" s="49">
        <v>26</v>
      </c>
      <c r="B30" s="50" t="s">
        <v>40</v>
      </c>
      <c r="C30" s="56"/>
    </row>
    <row r="31" spans="1:3" ht="15.75">
      <c r="A31" s="49">
        <v>27</v>
      </c>
      <c r="B31" s="50" t="s">
        <v>42</v>
      </c>
      <c r="C31" s="56"/>
    </row>
    <row r="32" spans="1:3" ht="15.75">
      <c r="A32" s="49">
        <v>28</v>
      </c>
      <c r="B32" s="50" t="s">
        <v>55</v>
      </c>
      <c r="C32" s="56"/>
    </row>
    <row r="33" spans="1:3" ht="15.75">
      <c r="A33" s="49">
        <v>29</v>
      </c>
      <c r="B33" s="50" t="s">
        <v>56</v>
      </c>
      <c r="C33" s="56"/>
    </row>
    <row r="34" spans="1:3" ht="15.75">
      <c r="A34" s="49">
        <v>30</v>
      </c>
      <c r="B34" s="50" t="s">
        <v>65</v>
      </c>
      <c r="C34" s="56"/>
    </row>
    <row r="35" spans="1:3" ht="15.75">
      <c r="A35" s="51"/>
      <c r="B35" s="51" t="s">
        <v>28</v>
      </c>
      <c r="C35" s="57">
        <f>SUM(C5:C34)</f>
        <v>4532.68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2022-07-15T07:03:32Z</cp:lastPrinted>
  <dcterms:created xsi:type="dcterms:W3CDTF">2011-06-30T06:54:46Z</dcterms:created>
  <dcterms:modified xsi:type="dcterms:W3CDTF">2022-09-01T10:46:04Z</dcterms:modified>
  <cp:category/>
  <cp:version/>
  <cp:contentType/>
  <cp:contentStatus/>
</cp:coreProperties>
</file>